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2960" windowHeight="5550" activeTab="1"/>
  </bookViews>
  <sheets>
    <sheet name="ASIMILADOS MARZO 2021" sheetId="2" r:id="rId1"/>
    <sheet name="HONORAIOS MARZO 202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" l="1"/>
  <c r="K25" i="2"/>
  <c r="G25" i="2"/>
  <c r="J32" i="3" l="1"/>
  <c r="I75" i="2"/>
  <c r="J75" i="2"/>
  <c r="I32" i="3"/>
  <c r="K64" i="2"/>
  <c r="K65" i="2"/>
  <c r="K66" i="2"/>
  <c r="K67" i="2"/>
  <c r="K68" i="2"/>
  <c r="K69" i="2"/>
  <c r="K71" i="2"/>
  <c r="K72" i="2"/>
  <c r="K73" i="2"/>
  <c r="K74" i="2"/>
  <c r="K56" i="2"/>
  <c r="K57" i="2"/>
  <c r="K58" i="2"/>
  <c r="K59" i="2"/>
  <c r="K60" i="2"/>
  <c r="K61" i="2"/>
  <c r="K62" i="2"/>
  <c r="K63" i="2"/>
  <c r="K47" i="2"/>
  <c r="K49" i="2"/>
  <c r="K50" i="2"/>
  <c r="K51" i="2"/>
  <c r="K52" i="2"/>
  <c r="K53" i="2"/>
  <c r="K54" i="2"/>
  <c r="K55" i="2"/>
  <c r="K40" i="2"/>
  <c r="K41" i="2"/>
  <c r="K42" i="2"/>
  <c r="K43" i="2"/>
  <c r="K44" i="2"/>
  <c r="K45" i="2"/>
  <c r="K46" i="2"/>
  <c r="K48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3" i="2"/>
  <c r="K14" i="2"/>
  <c r="K15" i="2"/>
  <c r="K16" i="2"/>
  <c r="K17" i="2"/>
  <c r="K18" i="2"/>
  <c r="K19" i="2"/>
  <c r="K20" i="2"/>
  <c r="K21" i="2"/>
  <c r="K22" i="2"/>
  <c r="K23" i="2"/>
  <c r="K24" i="2"/>
  <c r="K12" i="2"/>
  <c r="K11" i="2"/>
  <c r="K10" i="2"/>
  <c r="G71" i="2"/>
  <c r="G40" i="2"/>
  <c r="G13" i="2"/>
  <c r="G12" i="3"/>
  <c r="H12" i="3" s="1"/>
  <c r="I12" i="3" s="1"/>
  <c r="G11" i="2"/>
  <c r="J12" i="3" l="1"/>
  <c r="H45" i="3"/>
  <c r="G16" i="3"/>
  <c r="H16" i="3" s="1"/>
  <c r="H75" i="2"/>
  <c r="F75" i="2"/>
  <c r="I16" i="3" l="1"/>
  <c r="J16" i="3"/>
  <c r="I45" i="3"/>
  <c r="J45" i="3"/>
  <c r="K45" i="3" s="1"/>
  <c r="H43" i="3"/>
  <c r="G40" i="3"/>
  <c r="H40" i="3" s="1"/>
  <c r="G34" i="3"/>
  <c r="H34" i="3" s="1"/>
  <c r="G33" i="3"/>
  <c r="H33" i="3" s="1"/>
  <c r="H44" i="3"/>
  <c r="H36" i="3"/>
  <c r="H26" i="3"/>
  <c r="G27" i="3"/>
  <c r="H27" i="3" s="1"/>
  <c r="H11" i="3"/>
  <c r="H20" i="3"/>
  <c r="G67" i="2"/>
  <c r="G68" i="2"/>
  <c r="G69" i="2"/>
  <c r="G70" i="2"/>
  <c r="G72" i="2"/>
  <c r="G73" i="2"/>
  <c r="G74" i="2"/>
  <c r="G43" i="2"/>
  <c r="G44" i="2"/>
  <c r="G45" i="2"/>
  <c r="G46" i="2"/>
  <c r="G48" i="2"/>
  <c r="G47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12" i="2"/>
  <c r="G14" i="2"/>
  <c r="G15" i="2"/>
  <c r="G16" i="2"/>
  <c r="G17" i="2"/>
  <c r="G18" i="2"/>
  <c r="G19" i="2"/>
  <c r="G20" i="2"/>
  <c r="G21" i="2"/>
  <c r="G22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1" i="2"/>
  <c r="G42" i="2"/>
  <c r="G10" i="2"/>
  <c r="G75" i="2" l="1"/>
  <c r="I27" i="3"/>
  <c r="J27" i="3"/>
  <c r="I33" i="3"/>
  <c r="J33" i="3"/>
  <c r="K33" i="3" s="1"/>
  <c r="I34" i="3"/>
  <c r="J34" i="3"/>
  <c r="I20" i="3"/>
  <c r="J20" i="3"/>
  <c r="I36" i="3"/>
  <c r="J36" i="3"/>
  <c r="I40" i="3"/>
  <c r="J40" i="3"/>
  <c r="I26" i="3"/>
  <c r="J26" i="3"/>
  <c r="K26" i="3" s="1"/>
  <c r="I11" i="3"/>
  <c r="J11" i="3"/>
  <c r="I44" i="3"/>
  <c r="J44" i="3"/>
  <c r="I43" i="3"/>
  <c r="J43" i="3"/>
  <c r="K43" i="3" s="1"/>
  <c r="K75" i="2"/>
  <c r="H35" i="3"/>
  <c r="G22" i="3"/>
  <c r="H22" i="3" s="1"/>
  <c r="I35" i="3" l="1"/>
  <c r="J35" i="3"/>
  <c r="K35" i="3" s="1"/>
  <c r="I22" i="3"/>
  <c r="J22" i="3"/>
  <c r="K34" i="3"/>
  <c r="G41" i="3"/>
  <c r="H41" i="3" s="1"/>
  <c r="H31" i="3"/>
  <c r="H30" i="3"/>
  <c r="H25" i="3"/>
  <c r="G21" i="3"/>
  <c r="H21" i="3" s="1"/>
  <c r="G15" i="3"/>
  <c r="H15" i="3" s="1"/>
  <c r="G13" i="3"/>
  <c r="H13" i="3" s="1"/>
  <c r="I15" i="3" l="1"/>
  <c r="J15" i="3"/>
  <c r="I31" i="3"/>
  <c r="J31" i="3"/>
  <c r="K31" i="3" s="1"/>
  <c r="I21" i="3"/>
  <c r="J21" i="3"/>
  <c r="K21" i="3" s="1"/>
  <c r="I41" i="3"/>
  <c r="J41" i="3"/>
  <c r="I25" i="3"/>
  <c r="J25" i="3"/>
  <c r="K25" i="3" s="1"/>
  <c r="I13" i="3"/>
  <c r="J13" i="3"/>
  <c r="I30" i="3"/>
  <c r="J30" i="3"/>
  <c r="K30" i="3" s="1"/>
  <c r="K40" i="3"/>
  <c r="K20" i="3"/>
  <c r="H42" i="3"/>
  <c r="F49" i="3"/>
  <c r="H46" i="3"/>
  <c r="G37" i="3"/>
  <c r="H37" i="3" s="1"/>
  <c r="I46" i="3" l="1"/>
  <c r="J46" i="3"/>
  <c r="I42" i="3"/>
  <c r="J42" i="3"/>
  <c r="K42" i="3" s="1"/>
  <c r="I37" i="3"/>
  <c r="J37" i="3"/>
  <c r="K36" i="3"/>
  <c r="K44" i="3"/>
  <c r="K41" i="3"/>
  <c r="G48" i="3"/>
  <c r="H48" i="3" s="1"/>
  <c r="G28" i="3"/>
  <c r="H28" i="3" s="1"/>
  <c r="H47" i="3"/>
  <c r="H39" i="3"/>
  <c r="G38" i="3"/>
  <c r="H38" i="3" s="1"/>
  <c r="G29" i="3"/>
  <c r="H29" i="3" s="1"/>
  <c r="G24" i="3"/>
  <c r="H24" i="3" s="1"/>
  <c r="G23" i="3"/>
  <c r="H23" i="3" s="1"/>
  <c r="G19" i="3"/>
  <c r="H19" i="3" s="1"/>
  <c r="G18" i="3"/>
  <c r="H18" i="3" s="1"/>
  <c r="H17" i="3"/>
  <c r="G14" i="3"/>
  <c r="H14" i="3" s="1"/>
  <c r="G10" i="3"/>
  <c r="H10" i="3" s="1"/>
  <c r="G9" i="3"/>
  <c r="I17" i="3" l="1"/>
  <c r="J17" i="3"/>
  <c r="K17" i="3" s="1"/>
  <c r="I18" i="3"/>
  <c r="J18" i="3"/>
  <c r="K18" i="3" s="1"/>
  <c r="I24" i="3"/>
  <c r="J24" i="3"/>
  <c r="K24" i="3" s="1"/>
  <c r="I47" i="3"/>
  <c r="J47" i="3"/>
  <c r="K47" i="3" s="1"/>
  <c r="I29" i="3"/>
  <c r="J29" i="3"/>
  <c r="I28" i="3"/>
  <c r="J28" i="3"/>
  <c r="K28" i="3" s="1"/>
  <c r="I10" i="3"/>
  <c r="J10" i="3"/>
  <c r="I19" i="3"/>
  <c r="J19" i="3"/>
  <c r="K19" i="3" s="1"/>
  <c r="I38" i="3"/>
  <c r="J38" i="3"/>
  <c r="K38" i="3" s="1"/>
  <c r="I48" i="3"/>
  <c r="J48" i="3"/>
  <c r="K48" i="3" s="1"/>
  <c r="I14" i="3"/>
  <c r="J14" i="3"/>
  <c r="K14" i="3" s="1"/>
  <c r="I23" i="3"/>
  <c r="J23" i="3"/>
  <c r="K23" i="3" s="1"/>
  <c r="I39" i="3"/>
  <c r="J39" i="3"/>
  <c r="K39" i="3" s="1"/>
  <c r="K15" i="3"/>
  <c r="K27" i="3"/>
  <c r="K11" i="3"/>
  <c r="K29" i="3"/>
  <c r="K13" i="3"/>
  <c r="K22" i="3"/>
  <c r="K37" i="3"/>
  <c r="K46" i="3"/>
  <c r="G49" i="3"/>
  <c r="H9" i="3"/>
  <c r="J9" i="3" s="1"/>
  <c r="K10" i="3" l="1"/>
  <c r="H49" i="3"/>
  <c r="I9" i="3"/>
  <c r="I49" i="3" l="1"/>
  <c r="J49" i="3"/>
  <c r="K49" i="3"/>
  <c r="K9" i="3"/>
</calcChain>
</file>

<file path=xl/sharedStrings.xml><?xml version="1.0" encoding="utf-8"?>
<sst xmlns="http://schemas.openxmlformats.org/spreadsheetml/2006/main" count="387" uniqueCount="134">
  <si>
    <t>TRIBUNAL DE ARBITRAJE Y ESCALAFON DEL ESTADO DE JALISCO</t>
  </si>
  <si>
    <t>NOMBRE</t>
  </si>
  <si>
    <t>VIGENCIA DEL CONTRATO</t>
  </si>
  <si>
    <t>PRESTADOR DE SERVICIOS PROFESIONALES</t>
  </si>
  <si>
    <t>BARAJAS PEREZ JOSE DE JESUS</t>
  </si>
  <si>
    <t>CASTELLANOS REYES MIRIAM LIZETTE</t>
  </si>
  <si>
    <t>CUELLAR CRUZ SANDRA DANIELA</t>
  </si>
  <si>
    <t>CHAVEZ VALENZUELA JOSE EDUARDO</t>
  </si>
  <si>
    <t>CHARIS TRESPALACIOS ROBERTO</t>
  </si>
  <si>
    <t>DUARTE IBARRA MIGUEL ANGEL</t>
  </si>
  <si>
    <t>FLORES GÓMEZ JANET</t>
  </si>
  <si>
    <t>GOMEZ GUERRERO ZOILA GUADALUPE</t>
  </si>
  <si>
    <t>GUTIERREZ SÁNCHEZ LUZ ELENA</t>
  </si>
  <si>
    <t>LARIOS HERNANDEZ DANIELA GUADALUPE</t>
  </si>
  <si>
    <t>LOPEZ DIAZ MARCELO</t>
  </si>
  <si>
    <t>LOPEZ GODINEZ SILVIA</t>
  </si>
  <si>
    <t>LUNA  CAMARGO MARCELA</t>
  </si>
  <si>
    <t>MARTINEZ GUTIERREZ NANCY ALEJANDRA</t>
  </si>
  <si>
    <t>ORTEGA MARTINEZ  FRANCISCO JAVIER</t>
  </si>
  <si>
    <t>OLIVAS MINJARES IVON IMELDA</t>
  </si>
  <si>
    <t>PLASCENCIA SANCHEZ JULIO CESAR</t>
  </si>
  <si>
    <t>RAMIREZ BARAJAS OSCAR JAIR</t>
  </si>
  <si>
    <t>RAMIREZ GUERRERO EDITH GUADALUPE</t>
  </si>
  <si>
    <t>RAMIREZ GONZALEZ MIRIAM LIZETH</t>
  </si>
  <si>
    <t>RIZO GONZALEZ ALEJANDRA GUADALUPE</t>
  </si>
  <si>
    <t>RIZO GONZALEZ OSCAR GABRIEL</t>
  </si>
  <si>
    <t>ROCHA LEOS RICARDO ISAIAS</t>
  </si>
  <si>
    <t>SALAS PEREZ MARIA DEL ROSARIO</t>
  </si>
  <si>
    <t>SANCHEZ RAMOS ALEJANDRO</t>
  </si>
  <si>
    <t>SEDANO PORTILLO ISAAC</t>
  </si>
  <si>
    <t>TOSCANO CRUZ GERARDO</t>
  </si>
  <si>
    <t>TOVAR MURO JACOB</t>
  </si>
  <si>
    <t>VALENCIA SANCHEZ ALEJANDRA ROSALIA</t>
  </si>
  <si>
    <t>HONORARIO QUINCENAL</t>
  </si>
  <si>
    <t>HONORARIO MENSUAL BRUTO</t>
  </si>
  <si>
    <t>BARAJAS BANDERAS LUIS ROBERTO</t>
  </si>
  <si>
    <t>VIGENCIA CONTRATO</t>
  </si>
  <si>
    <t>VILLAVERDE GUTIERREZ JUAN EDUARDO</t>
  </si>
  <si>
    <t>GARCIA SANTOS JOSE ANTONIO</t>
  </si>
  <si>
    <t>GONZALEZ BUGARIN JAVIER</t>
  </si>
  <si>
    <t>AGUIRRE MOLINA BEATRIZ GUADALUPE</t>
  </si>
  <si>
    <t>MENDEZ POMPA GUILLERMO</t>
  </si>
  <si>
    <t>ORTEGA RODRIGUEZ YAZMIN</t>
  </si>
  <si>
    <t>BARAJAS PATIÑO SAMUEL OMAR</t>
  </si>
  <si>
    <t>HERNANDEZ GOMEZ ALONDRA JAQUELINE</t>
  </si>
  <si>
    <t>LEY ESPINOZA LUIS ANTELMO</t>
  </si>
  <si>
    <t>NAVARRO PADILLA NORMA ALICIA</t>
  </si>
  <si>
    <t>OROZCO FLORES VANESSA</t>
  </si>
  <si>
    <t>BARRAGAN BARAJAS KARINA</t>
  </si>
  <si>
    <t>FLORES BRIZUELA BERENICE ANAHI</t>
  </si>
  <si>
    <t>JUAREZ FLORES JOSE DE JESUS</t>
  </si>
  <si>
    <t>LOPEZ MAYORAL ELIZABETH GUADALUPE</t>
  </si>
  <si>
    <t>LUJAN ESPINOSA ALEJANDRA</t>
  </si>
  <si>
    <t>TORRES GARCIA JOSE MANUEL</t>
  </si>
  <si>
    <t>VAZQUEZ CABELLO JUAN CARLOS</t>
  </si>
  <si>
    <t>OLAEZ PRECIADO EDGAR OMAR</t>
  </si>
  <si>
    <t>MARTINEZ MARTINEZ CESAR IVAN</t>
  </si>
  <si>
    <t>JIMENEZ MARTIN DEL CAMPO MARIA FERNANDA</t>
  </si>
  <si>
    <t>CASTRO SANCHEZ J. GUADALUPE</t>
  </si>
  <si>
    <t>GONZALEZ MORALES ITZEL GUADALUPE</t>
  </si>
  <si>
    <t>RELACION DE PERSONAL POR SERVICIOS PROFESIONALES  (HONORARIOS)</t>
  </si>
  <si>
    <t>16 % IVA</t>
  </si>
  <si>
    <t>CARGO</t>
  </si>
  <si>
    <t>ACEVES DE LA TORRE GABRIELA ARANZAZU</t>
  </si>
  <si>
    <t>ALVARADO MURGUIA JUAN JOSE</t>
  </si>
  <si>
    <t>ARTEAGA SANTILLAN FERNANDO</t>
  </si>
  <si>
    <t>BARAJAS LOPEZ SILVIA YESENIA</t>
  </si>
  <si>
    <t>BECERRA BARRAGAN KAREN NAYELI</t>
  </si>
  <si>
    <t>CASTRO GOMEZ FIDEL</t>
  </si>
  <si>
    <t>CONTRERAS VAZQUEZ LUIS BERNARDO</t>
  </si>
  <si>
    <t>DELGADO ALCARAZ CARLOS ERNESTO</t>
  </si>
  <si>
    <t>GARCIA MARTINEZ KARLA JACQUELINE</t>
  </si>
  <si>
    <t>GONZALEZ ALVIZO ROSA ELENA</t>
  </si>
  <si>
    <t>HERNANDEZ CASIAN ANDREA ALEJANDRA</t>
  </si>
  <si>
    <t>HERNANDEZ DELGADO LUCILA EDITH</t>
  </si>
  <si>
    <t>LANGUREN VILLEGAS STEPHANIE ARACELI</t>
  </si>
  <si>
    <t>LIRA RODRIGUEZ LETICIA</t>
  </si>
  <si>
    <t>OROZCO RODRIGUEZ  OMAR</t>
  </si>
  <si>
    <t>ORTIZ CERVANTES ARACELI</t>
  </si>
  <si>
    <t>PEREZ ROMERO ILIANA STEPHANIA</t>
  </si>
  <si>
    <t>PULIDO ORENDAIN JOSE GUADALUPE</t>
  </si>
  <si>
    <t>REYES GARCIA LETICIA</t>
  </si>
  <si>
    <t>SALDIVAR ELIZALDE NANCY</t>
  </si>
  <si>
    <t>TORRES PERAZA BLANCA OLIVIA</t>
  </si>
  <si>
    <t>TORRES  MALDONADO KARLA YADIRA</t>
  </si>
  <si>
    <t>URBANO CARDONA KAREN ESTEFANIA</t>
  </si>
  <si>
    <t>GONZALEZ CASTRO LILIANA</t>
  </si>
  <si>
    <t>RELACION DE PERSONAL POR SERVICIOS PROFESIONALES  (HONORARIOS)  ASIMILADOS A SALARIOS</t>
  </si>
  <si>
    <t>COORDINACIÓN ADMINISTRATIVA</t>
  </si>
  <si>
    <t>HONORARIOS MENSUAL</t>
  </si>
  <si>
    <t>MENSUAL CON IVA</t>
  </si>
  <si>
    <t>IMPORTE QUINCENAL</t>
  </si>
  <si>
    <t>GOMEZ GONZALEZ BRAULIO EZEQUIEL</t>
  </si>
  <si>
    <t>MARTIN DEL CAMPO GRANADOS  JOCELYN FERNANDA</t>
  </si>
  <si>
    <t>CORRESPONDIENTES A ABRIL-JUNIO 2020</t>
  </si>
  <si>
    <t>CORRESPONDIENTES A LOS MESES DE JULIO A DICIEMBRE DEL 2020</t>
  </si>
  <si>
    <t>BALLESTEROS VAZQUEZ KENYA</t>
  </si>
  <si>
    <t>BRAVO SILVA PAOLA SARAHI</t>
  </si>
  <si>
    <t>GARCIA IBARRA ALAN</t>
  </si>
  <si>
    <t>GONZALEZ LOZANO JORGE</t>
  </si>
  <si>
    <t>MADRIGAL MALDONADO LUCERO BERENICE</t>
  </si>
  <si>
    <t>PUGA MARTINEZ FATIMA PAOLA</t>
  </si>
  <si>
    <t>HONORARIOS ASIMILADOS A SUELDOS Y SALARIOS</t>
  </si>
  <si>
    <t>AGUILERA GOMEZ LAURA OLIVIA</t>
  </si>
  <si>
    <t>BARIER SOTO RICARDO</t>
  </si>
  <si>
    <t>MORALES LEON CUAHTEMOC ANUAR</t>
  </si>
  <si>
    <t>NUÑEZ YAÑEZ DANIEL ALEJANDRO</t>
  </si>
  <si>
    <t>RODRIGUEZ LUNA ALFREDO FERNANDO</t>
  </si>
  <si>
    <t>ALVAREZ DONNADIEU ALESI VIRIDIANA</t>
  </si>
  <si>
    <t>GUTIERREZ VILLAGRANA ABIGAIL BERENICE</t>
  </si>
  <si>
    <t>MARTINEZ MADRIGAL FABIO ABELARDO</t>
  </si>
  <si>
    <t>MENDOZA GARCIA ARANTXA LEYANETH</t>
  </si>
  <si>
    <t>PIMENTEL NAPOLES CRISTHIAN EDUARDO</t>
  </si>
  <si>
    <t>RODRIGUEZ GOMEZ MARGARITA AHOLIBAMA</t>
  </si>
  <si>
    <t>GONZALEZ ALATORRE RICARDO</t>
  </si>
  <si>
    <t>MARTINEZ MADRIGAL DIANA LAURA</t>
  </si>
  <si>
    <t>AGUILA SANCHEZ ALONDRA MIROSLAVA</t>
  </si>
  <si>
    <t>OLIVARES MEDINA YEI XOCHITL</t>
  </si>
  <si>
    <t>CABELLO LLAMAS JUANCARLOS PRAXEDIS</t>
  </si>
  <si>
    <t>AMARAL GONZALEZ EFRAIN</t>
  </si>
  <si>
    <t>MALDONADO BENITEZ YESSENIA GUADALUPE</t>
  </si>
  <si>
    <t>RUELAS LOPEZ MARCELA MICHELLE</t>
  </si>
  <si>
    <t xml:space="preserve">HONORARIOS CORRESPONDIENTES AL MES DE MARZO 2021 </t>
  </si>
  <si>
    <t>01-MARZO-2021 AL 31-MARZO-2021</t>
  </si>
  <si>
    <t>01-MARZO-2021 AL 31-MAYO 2021</t>
  </si>
  <si>
    <t>HONORARIOS MARZO</t>
  </si>
  <si>
    <t>HONORARIOS ABRIL</t>
  </si>
  <si>
    <t>HONORARIOS MAYO</t>
  </si>
  <si>
    <t xml:space="preserve"> TOTAL MARZO A MAYO</t>
  </si>
  <si>
    <t>MARZO</t>
  </si>
  <si>
    <t>TOTAL  MARZO</t>
  </si>
  <si>
    <t>01-MARZO-2021 AL 31-MARZO 2021</t>
  </si>
  <si>
    <t>DIAZ FLORES VIOLETA</t>
  </si>
  <si>
    <t>CORRESPONDIENTES A LOS MESES DE MARZO, ABRIL Y MAYO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</si>
</sst>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5" borderId="0" applyNumberFormat="0" applyBorder="0" applyAlignment="0" applyProtection="0"/>
  </cellStyleXfs>
  <cellXfs count="14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9" fontId="4" fillId="0" borderId="0" xfId="1" applyNumberFormat="1" applyFont="1" applyAlignment="1">
      <alignment horizontal="left"/>
    </xf>
    <xf numFmtId="0" fontId="4" fillId="0" borderId="0" xfId="1" applyFont="1"/>
    <xf numFmtId="17" fontId="4" fillId="0" borderId="0" xfId="1" applyNumberFormat="1" applyFont="1" applyAlignment="1">
      <alignment horizontal="left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0" borderId="0" xfId="1" applyFont="1" applyAlignment="1">
      <alignment horizontal="left"/>
    </xf>
    <xf numFmtId="0" fontId="3" fillId="0" borderId="1" xfId="0" applyFont="1" applyFill="1" applyBorder="1"/>
    <xf numFmtId="4" fontId="7" fillId="4" borderId="1" xfId="0" applyNumberFormat="1" applyFont="1" applyFill="1" applyBorder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2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/>
    <xf numFmtId="0" fontId="2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1" fillId="0" borderId="0" xfId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9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/>
    <xf numFmtId="0" fontId="6" fillId="0" borderId="0" xfId="0" applyFont="1"/>
    <xf numFmtId="17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6" fillId="0" borderId="0" xfId="1" applyFont="1" applyAlignment="1">
      <alignment horizontal="centerContinuous"/>
    </xf>
    <xf numFmtId="0" fontId="0" fillId="0" borderId="0" xfId="0" applyFill="1"/>
    <xf numFmtId="0" fontId="4" fillId="2" borderId="7" xfId="1" applyFont="1" applyFill="1" applyBorder="1" applyAlignment="1">
      <alignment horizontal="left"/>
    </xf>
    <xf numFmtId="0" fontId="3" fillId="4" borderId="7" xfId="1" applyFont="1" applyFill="1" applyBorder="1"/>
    <xf numFmtId="0" fontId="3" fillId="0" borderId="7" xfId="1" applyFont="1" applyFill="1" applyBorder="1"/>
    <xf numFmtId="0" fontId="4" fillId="2" borderId="5" xfId="1" applyFont="1" applyFill="1" applyBorder="1" applyAlignment="1">
      <alignment horizontal="left"/>
    </xf>
    <xf numFmtId="0" fontId="3" fillId="4" borderId="5" xfId="1" applyFont="1" applyFill="1" applyBorder="1"/>
    <xf numFmtId="0" fontId="3" fillId="0" borderId="5" xfId="1" applyFont="1" applyFill="1" applyBorder="1"/>
    <xf numFmtId="4" fontId="3" fillId="0" borderId="1" xfId="0" applyNumberFormat="1" applyFont="1" applyFill="1" applyBorder="1"/>
    <xf numFmtId="4" fontId="7" fillId="0" borderId="1" xfId="0" applyNumberFormat="1" applyFont="1" applyFill="1" applyBorder="1"/>
    <xf numFmtId="4" fontId="3" fillId="4" borderId="1" xfId="1" applyNumberFormat="1" applyFont="1" applyFill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" fontId="3" fillId="0" borderId="1" xfId="1" applyNumberFormat="1" applyFont="1" applyFill="1" applyBorder="1" applyAlignment="1">
      <alignment horizontal="right"/>
    </xf>
    <xf numFmtId="4" fontId="8" fillId="0" borderId="0" xfId="0" applyNumberFormat="1" applyFont="1"/>
    <xf numFmtId="4" fontId="10" fillId="2" borderId="0" xfId="0" applyNumberFormat="1" applyFont="1" applyFill="1" applyAlignment="1">
      <alignment horizontal="centerContinuous"/>
    </xf>
    <xf numFmtId="4" fontId="10" fillId="0" borderId="0" xfId="0" applyNumberFormat="1" applyFont="1" applyAlignment="1">
      <alignment horizontal="centerContinuous"/>
    </xf>
    <xf numFmtId="4" fontId="9" fillId="0" borderId="0" xfId="0" applyNumberFormat="1" applyFont="1" applyAlignment="1">
      <alignment horizontal="centerContinuous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2" xfId="0" applyFont="1" applyBorder="1"/>
    <xf numFmtId="4" fontId="3" fillId="2" borderId="12" xfId="1" applyNumberFormat="1" applyFont="1" applyFill="1" applyBorder="1" applyAlignment="1">
      <alignment horizontal="right"/>
    </xf>
    <xf numFmtId="4" fontId="3" fillId="0" borderId="12" xfId="1" applyNumberFormat="1" applyFont="1" applyFill="1" applyBorder="1" applyAlignment="1">
      <alignment horizontal="right"/>
    </xf>
    <xf numFmtId="4" fontId="3" fillId="0" borderId="12" xfId="0" applyNumberFormat="1" applyFont="1" applyFill="1" applyBorder="1"/>
    <xf numFmtId="4" fontId="0" fillId="0" borderId="0" xfId="0" applyNumberFormat="1" applyFill="1"/>
    <xf numFmtId="0" fontId="3" fillId="0" borderId="12" xfId="1" applyFont="1" applyFill="1" applyBorder="1" applyAlignment="1">
      <alignment horizontal="left"/>
    </xf>
    <xf numFmtId="0" fontId="4" fillId="0" borderId="3" xfId="1" applyFont="1" applyBorder="1" applyAlignment="1">
      <alignment horizontal="center" vertical="center"/>
    </xf>
    <xf numFmtId="0" fontId="14" fillId="0" borderId="16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" fillId="0" borderId="2" xfId="1" applyBorder="1"/>
    <xf numFmtId="0" fontId="4" fillId="0" borderId="2" xfId="1" applyFont="1" applyBorder="1" applyAlignment="1">
      <alignment horizontal="left"/>
    </xf>
    <xf numFmtId="0" fontId="4" fillId="3" borderId="2" xfId="1" applyFont="1" applyFill="1" applyBorder="1" applyAlignment="1">
      <alignment horizontal="left"/>
    </xf>
    <xf numFmtId="4" fontId="4" fillId="0" borderId="13" xfId="0" applyNumberFormat="1" applyFont="1" applyFill="1" applyBorder="1"/>
    <xf numFmtId="0" fontId="3" fillId="4" borderId="4" xfId="0" applyFont="1" applyFill="1" applyBorder="1"/>
    <xf numFmtId="0" fontId="3" fillId="4" borderId="14" xfId="0" applyFont="1" applyFill="1" applyBorder="1"/>
    <xf numFmtId="0" fontId="4" fillId="4" borderId="18" xfId="1" applyFont="1" applyFill="1" applyBorder="1" applyAlignment="1">
      <alignment horizontal="left"/>
    </xf>
    <xf numFmtId="4" fontId="3" fillId="4" borderId="4" xfId="1" applyNumberFormat="1" applyFont="1" applyFill="1" applyBorder="1" applyAlignment="1">
      <alignment horizontal="right"/>
    </xf>
    <xf numFmtId="0" fontId="5" fillId="4" borderId="1" xfId="0" applyFont="1" applyFill="1" applyBorder="1"/>
    <xf numFmtId="0" fontId="3" fillId="4" borderId="12" xfId="0" applyFont="1" applyFill="1" applyBorder="1"/>
    <xf numFmtId="0" fontId="3" fillId="4" borderId="6" xfId="0" applyFont="1" applyFill="1" applyBorder="1"/>
    <xf numFmtId="0" fontId="3" fillId="4" borderId="9" xfId="1" applyFont="1" applyFill="1" applyBorder="1"/>
    <xf numFmtId="0" fontId="3" fillId="4" borderId="8" xfId="1" applyFont="1" applyFill="1" applyBorder="1"/>
    <xf numFmtId="4" fontId="3" fillId="4" borderId="6" xfId="0" applyNumberFormat="1" applyFont="1" applyFill="1" applyBorder="1"/>
    <xf numFmtId="4" fontId="3" fillId="4" borderId="6" xfId="1" applyNumberFormat="1" applyFont="1" applyFill="1" applyBorder="1" applyAlignment="1">
      <alignment horizontal="right"/>
    </xf>
    <xf numFmtId="0" fontId="14" fillId="0" borderId="2" xfId="0" applyFont="1" applyBorder="1" applyAlignment="1">
      <alignment horizontal="left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7" fillId="0" borderId="1" xfId="2" applyFont="1" applyFill="1" applyBorder="1"/>
    <xf numFmtId="0" fontId="3" fillId="4" borderId="4" xfId="1" applyFont="1" applyFill="1" applyBorder="1"/>
    <xf numFmtId="0" fontId="3" fillId="0" borderId="12" xfId="1" applyFont="1" applyBorder="1"/>
    <xf numFmtId="0" fontId="18" fillId="0" borderId="13" xfId="0" applyFont="1" applyFill="1" applyBorder="1"/>
    <xf numFmtId="0" fontId="18" fillId="0" borderId="10" xfId="0" applyFont="1" applyFill="1" applyBorder="1"/>
    <xf numFmtId="0" fontId="18" fillId="0" borderId="11" xfId="0" applyFont="1" applyFill="1" applyBorder="1"/>
    <xf numFmtId="0" fontId="18" fillId="0" borderId="13" xfId="2" applyFont="1" applyFill="1" applyBorder="1"/>
    <xf numFmtId="4" fontId="19" fillId="0" borderId="20" xfId="0" applyNumberFormat="1" applyFont="1" applyFill="1" applyBorder="1"/>
    <xf numFmtId="4" fontId="19" fillId="0" borderId="13" xfId="0" applyNumberFormat="1" applyFont="1" applyFill="1" applyBorder="1"/>
    <xf numFmtId="0" fontId="3" fillId="0" borderId="6" xfId="0" applyFont="1" applyFill="1" applyBorder="1"/>
    <xf numFmtId="4" fontId="3" fillId="0" borderId="6" xfId="0" applyNumberFormat="1" applyFont="1" applyFill="1" applyBorder="1"/>
    <xf numFmtId="0" fontId="3" fillId="2" borderId="1" xfId="0" applyFont="1" applyFill="1" applyBorder="1"/>
    <xf numFmtId="0" fontId="7" fillId="2" borderId="1" xfId="2" applyFont="1" applyFill="1" applyBorder="1"/>
    <xf numFmtId="0" fontId="7" fillId="4" borderId="1" xfId="2" applyFont="1" applyFill="1" applyBorder="1"/>
    <xf numFmtId="0" fontId="7" fillId="0" borderId="12" xfId="2" applyFont="1" applyFill="1" applyBorder="1"/>
    <xf numFmtId="4" fontId="7" fillId="4" borderId="1" xfId="2" applyNumberFormat="1" applyFont="1" applyFill="1" applyBorder="1"/>
    <xf numFmtId="4" fontId="7" fillId="4" borderId="1" xfId="2" applyNumberFormat="1" applyFont="1" applyFill="1" applyBorder="1" applyAlignment="1">
      <alignment horizontal="right"/>
    </xf>
    <xf numFmtId="4" fontId="3" fillId="4" borderId="4" xfId="0" applyNumberFormat="1" applyFont="1" applyFill="1" applyBorder="1"/>
    <xf numFmtId="0" fontId="8" fillId="0" borderId="7" xfId="0" applyFont="1" applyFill="1" applyBorder="1"/>
    <xf numFmtId="0" fontId="8" fillId="0" borderId="5" xfId="0" applyFont="1" applyFill="1" applyBorder="1"/>
    <xf numFmtId="0" fontId="8" fillId="4" borderId="7" xfId="0" applyFont="1" applyFill="1" applyBorder="1"/>
    <xf numFmtId="0" fontId="8" fillId="4" borderId="5" xfId="0" applyFont="1" applyFill="1" applyBorder="1"/>
    <xf numFmtId="0" fontId="8" fillId="0" borderId="7" xfId="2" applyFont="1" applyFill="1" applyBorder="1"/>
    <xf numFmtId="0" fontId="8" fillId="0" borderId="5" xfId="2" applyFont="1" applyFill="1" applyBorder="1"/>
    <xf numFmtId="0" fontId="7" fillId="4" borderId="19" xfId="0" applyFont="1" applyFill="1" applyBorder="1"/>
    <xf numFmtId="0" fontId="7" fillId="4" borderId="2" xfId="0" applyFont="1" applyFill="1" applyBorder="1"/>
    <xf numFmtId="0" fontId="7" fillId="4" borderId="7" xfId="0" applyFont="1" applyFill="1" applyBorder="1"/>
    <xf numFmtId="0" fontId="7" fillId="4" borderId="5" xfId="0" applyFont="1" applyFill="1" applyBorder="1"/>
    <xf numFmtId="0" fontId="8" fillId="4" borderId="2" xfId="2" applyFont="1" applyFill="1" applyBorder="1"/>
    <xf numFmtId="4" fontId="20" fillId="4" borderId="2" xfId="0" applyNumberFormat="1" applyFont="1" applyFill="1" applyBorder="1"/>
    <xf numFmtId="4" fontId="8" fillId="4" borderId="2" xfId="0" applyNumberFormat="1" applyFont="1" applyFill="1" applyBorder="1"/>
    <xf numFmtId="4" fontId="4" fillId="4" borderId="2" xfId="0" applyNumberFormat="1" applyFont="1" applyFill="1" applyBorder="1"/>
    <xf numFmtId="0" fontId="7" fillId="0" borderId="12" xfId="0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7" fillId="4" borderId="4" xfId="0" applyFont="1" applyFill="1" applyBorder="1"/>
    <xf numFmtId="0" fontId="7" fillId="0" borderId="7" xfId="2" applyFont="1" applyFill="1" applyBorder="1"/>
    <xf numFmtId="0" fontId="7" fillId="0" borderId="5" xfId="2" applyFont="1" applyFill="1" applyBorder="1"/>
    <xf numFmtId="4" fontId="7" fillId="0" borderId="1" xfId="2" applyNumberFormat="1" applyFont="1" applyFill="1" applyBorder="1"/>
    <xf numFmtId="0" fontId="7" fillId="0" borderId="7" xfId="0" applyFont="1" applyFill="1" applyBorder="1"/>
    <xf numFmtId="0" fontId="7" fillId="0" borderId="5" xfId="0" applyFont="1" applyFill="1" applyBorder="1"/>
    <xf numFmtId="0" fontId="7" fillId="4" borderId="7" xfId="2" applyFont="1" applyFill="1" applyBorder="1"/>
    <xf numFmtId="0" fontId="7" fillId="4" borderId="5" xfId="2" applyFont="1" applyFill="1" applyBorder="1"/>
    <xf numFmtId="0" fontId="7" fillId="0" borderId="6" xfId="0" applyFont="1" applyFill="1" applyBorder="1"/>
    <xf numFmtId="4" fontId="7" fillId="0" borderId="6" xfId="0" applyNumberFormat="1" applyFont="1" applyFill="1" applyBorder="1"/>
    <xf numFmtId="0" fontId="4" fillId="0" borderId="0" xfId="0" applyFont="1" applyAlignment="1">
      <alignment horizontal="centerContinuous"/>
    </xf>
    <xf numFmtId="4" fontId="4" fillId="0" borderId="0" xfId="0" applyNumberFormat="1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17" fontId="7" fillId="0" borderId="0" xfId="0" applyNumberFormat="1" applyFont="1"/>
    <xf numFmtId="0" fontId="8" fillId="2" borderId="7" xfId="2" applyFont="1" applyFill="1" applyBorder="1"/>
    <xf numFmtId="0" fontId="8" fillId="2" borderId="5" xfId="2" applyFont="1" applyFill="1" applyBorder="1"/>
    <xf numFmtId="4" fontId="7" fillId="2" borderId="1" xfId="2" applyNumberFormat="1" applyFont="1" applyFill="1" applyBorder="1"/>
    <xf numFmtId="4" fontId="7" fillId="2" borderId="1" xfId="0" applyNumberFormat="1" applyFont="1" applyFill="1" applyBorder="1"/>
  </cellXfs>
  <cellStyles count="3">
    <cellStyle name="40% - Énfasis3" xfId="2" builtinId="3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270898</xdr:colOff>
      <xdr:row>5</xdr:row>
      <xdr:rowOff>180975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2995048" cy="962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4</xdr:col>
      <xdr:colOff>337573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299504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workbookViewId="0">
      <selection activeCell="E24" sqref="E24"/>
    </sheetView>
  </sheetViews>
  <sheetFormatPr baseColWidth="10" defaultRowHeight="15" x14ac:dyDescent="0.25"/>
  <cols>
    <col min="1" max="1" width="4.7109375" customWidth="1"/>
    <col min="2" max="2" width="40.85546875" customWidth="1"/>
    <col min="3" max="3" width="44.140625" hidden="1" customWidth="1"/>
    <col min="4" max="4" width="30" hidden="1" customWidth="1"/>
    <col min="5" max="5" width="36.5703125" customWidth="1"/>
    <col min="6" max="6" width="13" customWidth="1"/>
    <col min="7" max="10" width="14.42578125" customWidth="1"/>
    <col min="11" max="11" width="17.5703125" customWidth="1"/>
  </cols>
  <sheetData>
    <row r="2" spans="1:11" ht="15.75" x14ac:dyDescent="0.25">
      <c r="C2" s="26" t="s">
        <v>0</v>
      </c>
      <c r="D2" s="27"/>
      <c r="E2" s="27"/>
      <c r="F2" s="27"/>
      <c r="G2" s="27"/>
      <c r="H2" s="27"/>
      <c r="I2" s="27"/>
      <c r="J2" s="27"/>
      <c r="K2" s="27"/>
    </row>
    <row r="3" spans="1:11" ht="15.75" x14ac:dyDescent="0.25">
      <c r="A3" s="2"/>
      <c r="C3" s="27"/>
      <c r="D3" s="28"/>
      <c r="E3" s="28"/>
      <c r="F3" s="29"/>
      <c r="G3" s="29"/>
      <c r="H3" s="29"/>
      <c r="I3" s="29"/>
      <c r="J3" s="29"/>
      <c r="K3" s="29"/>
    </row>
    <row r="4" spans="1:11" x14ac:dyDescent="0.25">
      <c r="A4" s="3"/>
      <c r="C4" s="30" t="s">
        <v>87</v>
      </c>
      <c r="D4" s="30"/>
      <c r="E4" s="30"/>
      <c r="F4" s="29"/>
      <c r="G4" s="29"/>
      <c r="H4" s="29"/>
      <c r="I4" s="29"/>
      <c r="J4" s="29"/>
      <c r="K4" s="29"/>
    </row>
    <row r="5" spans="1:11" x14ac:dyDescent="0.25">
      <c r="A5" s="3"/>
      <c r="C5" s="31" t="s">
        <v>95</v>
      </c>
      <c r="D5" s="30"/>
      <c r="F5" s="2" t="s">
        <v>102</v>
      </c>
      <c r="G5" s="29"/>
      <c r="H5" s="29"/>
      <c r="I5" s="29"/>
      <c r="J5" s="29"/>
      <c r="K5" s="29"/>
    </row>
    <row r="6" spans="1:11" ht="15.75" x14ac:dyDescent="0.25">
      <c r="A6" s="3"/>
      <c r="C6" s="10"/>
      <c r="D6" s="4"/>
      <c r="E6" s="4"/>
      <c r="F6" s="139" t="s">
        <v>133</v>
      </c>
      <c r="G6" s="5"/>
      <c r="H6" s="30"/>
      <c r="I6" s="30"/>
      <c r="J6" s="41"/>
      <c r="K6" s="6"/>
    </row>
    <row r="7" spans="1:11" ht="15.75" thickBot="1" x14ac:dyDescent="0.3">
      <c r="A7" s="3"/>
      <c r="B7" s="10"/>
      <c r="C7" s="10"/>
      <c r="D7" s="4"/>
      <c r="E7" s="4"/>
      <c r="G7" s="5"/>
      <c r="H7" s="5"/>
      <c r="I7" s="5"/>
      <c r="J7" s="5"/>
      <c r="K7" s="6"/>
    </row>
    <row r="8" spans="1:11" ht="39" thickBot="1" x14ac:dyDescent="0.3">
      <c r="A8" s="1"/>
      <c r="B8" s="7"/>
      <c r="C8" s="4"/>
      <c r="D8" s="4"/>
      <c r="E8" s="66" t="s">
        <v>36</v>
      </c>
      <c r="F8" s="32" t="s">
        <v>34</v>
      </c>
      <c r="G8" s="33" t="s">
        <v>33</v>
      </c>
      <c r="H8" s="33" t="s">
        <v>125</v>
      </c>
      <c r="I8" s="33" t="s">
        <v>126</v>
      </c>
      <c r="J8" s="33" t="s">
        <v>127</v>
      </c>
      <c r="K8" s="33" t="s">
        <v>128</v>
      </c>
    </row>
    <row r="9" spans="1:11" ht="15.75" thickBot="1" x14ac:dyDescent="0.3">
      <c r="A9" s="69"/>
      <c r="B9" s="70" t="s">
        <v>1</v>
      </c>
      <c r="C9" s="70"/>
      <c r="D9" s="70"/>
      <c r="E9" s="71" t="s">
        <v>2</v>
      </c>
      <c r="F9" s="71"/>
      <c r="G9" s="71"/>
      <c r="H9" s="71"/>
      <c r="I9" s="71"/>
      <c r="J9" s="71"/>
      <c r="K9" s="71"/>
    </row>
    <row r="10" spans="1:11" x14ac:dyDescent="0.25">
      <c r="A10" s="92">
        <v>1</v>
      </c>
      <c r="B10" s="73" t="s">
        <v>116</v>
      </c>
      <c r="C10" s="74" t="s">
        <v>116</v>
      </c>
      <c r="D10" s="75"/>
      <c r="E10" s="73" t="s">
        <v>124</v>
      </c>
      <c r="F10" s="76">
        <v>8294</v>
      </c>
      <c r="G10" s="76">
        <f>F10/2</f>
        <v>4147</v>
      </c>
      <c r="H10" s="76">
        <v>8294</v>
      </c>
      <c r="I10" s="76">
        <v>8294</v>
      </c>
      <c r="J10" s="76">
        <v>8294</v>
      </c>
      <c r="K10" s="76">
        <f>H10+I10+J10</f>
        <v>24882</v>
      </c>
    </row>
    <row r="11" spans="1:11" x14ac:dyDescent="0.25">
      <c r="A11" s="93">
        <v>2</v>
      </c>
      <c r="B11" s="65" t="s">
        <v>103</v>
      </c>
      <c r="C11" s="43"/>
      <c r="D11" s="46"/>
      <c r="E11" s="102" t="s">
        <v>124</v>
      </c>
      <c r="F11" s="52">
        <v>11020</v>
      </c>
      <c r="G11" s="52">
        <f>F11/2</f>
        <v>5510</v>
      </c>
      <c r="H11" s="52">
        <v>11020</v>
      </c>
      <c r="I11" s="52">
        <v>11020</v>
      </c>
      <c r="J11" s="52">
        <v>11020</v>
      </c>
      <c r="K11" s="61">
        <f>H11+I11+J11</f>
        <v>33060</v>
      </c>
    </row>
    <row r="12" spans="1:11" x14ac:dyDescent="0.25">
      <c r="A12" s="8">
        <v>3</v>
      </c>
      <c r="B12" s="8" t="s">
        <v>40</v>
      </c>
      <c r="C12" s="44" t="s">
        <v>3</v>
      </c>
      <c r="D12" s="47" t="s">
        <v>0</v>
      </c>
      <c r="E12" s="104" t="s">
        <v>124</v>
      </c>
      <c r="F12" s="9">
        <v>11020</v>
      </c>
      <c r="G12" s="51">
        <f t="shared" ref="G12:G74" si="0">F12/2</f>
        <v>5510</v>
      </c>
      <c r="H12" s="51">
        <v>11020</v>
      </c>
      <c r="I12" s="51">
        <v>11020</v>
      </c>
      <c r="J12" s="51">
        <v>11020</v>
      </c>
      <c r="K12" s="51">
        <f>H12+I12+J12</f>
        <v>33060</v>
      </c>
    </row>
    <row r="13" spans="1:11" x14ac:dyDescent="0.25">
      <c r="A13" s="11">
        <v>4</v>
      </c>
      <c r="B13" s="11" t="s">
        <v>65</v>
      </c>
      <c r="C13" s="45"/>
      <c r="D13" s="48"/>
      <c r="E13" s="91" t="s">
        <v>124</v>
      </c>
      <c r="F13" s="49">
        <v>8294</v>
      </c>
      <c r="G13" s="53">
        <f t="shared" ref="G13" si="1">F13/2</f>
        <v>4147</v>
      </c>
      <c r="H13" s="49">
        <v>8294</v>
      </c>
      <c r="I13" s="53">
        <v>8294</v>
      </c>
      <c r="J13" s="53">
        <v>8294</v>
      </c>
      <c r="K13" s="53">
        <f t="shared" ref="K13:K74" si="2">H13+I13+J13</f>
        <v>24882</v>
      </c>
    </row>
    <row r="14" spans="1:11" x14ac:dyDescent="0.25">
      <c r="A14" s="8">
        <v>5</v>
      </c>
      <c r="B14" s="8" t="s">
        <v>35</v>
      </c>
      <c r="C14" s="44" t="s">
        <v>3</v>
      </c>
      <c r="D14" s="47" t="s">
        <v>0</v>
      </c>
      <c r="E14" s="8" t="s">
        <v>124</v>
      </c>
      <c r="F14" s="12">
        <v>11020</v>
      </c>
      <c r="G14" s="51">
        <f t="shared" si="0"/>
        <v>5510</v>
      </c>
      <c r="H14" s="12">
        <v>11020</v>
      </c>
      <c r="I14" s="12">
        <v>11020</v>
      </c>
      <c r="J14" s="12">
        <v>11020</v>
      </c>
      <c r="K14" s="51">
        <f t="shared" si="2"/>
        <v>33060</v>
      </c>
    </row>
    <row r="15" spans="1:11" x14ac:dyDescent="0.25">
      <c r="A15" s="11">
        <v>6</v>
      </c>
      <c r="B15" s="11" t="s">
        <v>43</v>
      </c>
      <c r="C15" s="45" t="s">
        <v>3</v>
      </c>
      <c r="D15" s="48" t="s">
        <v>0</v>
      </c>
      <c r="E15" s="105" t="s">
        <v>124</v>
      </c>
      <c r="F15" s="63">
        <v>21054</v>
      </c>
      <c r="G15" s="62">
        <f t="shared" si="0"/>
        <v>10527</v>
      </c>
      <c r="H15" s="63">
        <v>21054</v>
      </c>
      <c r="I15" s="63">
        <v>21054</v>
      </c>
      <c r="J15" s="63">
        <v>21054</v>
      </c>
      <c r="K15" s="53">
        <f t="shared" si="2"/>
        <v>63162</v>
      </c>
    </row>
    <row r="16" spans="1:11" x14ac:dyDescent="0.25">
      <c r="A16" s="8">
        <v>7</v>
      </c>
      <c r="B16" s="8" t="s">
        <v>4</v>
      </c>
      <c r="C16" s="44" t="s">
        <v>3</v>
      </c>
      <c r="D16" s="47" t="s">
        <v>0</v>
      </c>
      <c r="E16" s="8" t="s">
        <v>124</v>
      </c>
      <c r="F16" s="9">
        <v>18502</v>
      </c>
      <c r="G16" s="51">
        <f t="shared" si="0"/>
        <v>9251</v>
      </c>
      <c r="H16" s="9">
        <v>18502</v>
      </c>
      <c r="I16" s="9">
        <v>18502</v>
      </c>
      <c r="J16" s="9">
        <v>18502</v>
      </c>
      <c r="K16" s="51">
        <f t="shared" si="2"/>
        <v>55506</v>
      </c>
    </row>
    <row r="17" spans="1:12" x14ac:dyDescent="0.25">
      <c r="A17" s="11">
        <v>8</v>
      </c>
      <c r="B17" s="11" t="s">
        <v>104</v>
      </c>
      <c r="C17" s="45"/>
      <c r="D17" s="48"/>
      <c r="E17" s="91" t="s">
        <v>124</v>
      </c>
      <c r="F17" s="49">
        <v>11020</v>
      </c>
      <c r="G17" s="53">
        <f t="shared" si="0"/>
        <v>5510</v>
      </c>
      <c r="H17" s="49">
        <v>11020</v>
      </c>
      <c r="I17" s="49">
        <v>11020</v>
      </c>
      <c r="J17" s="49">
        <v>11020</v>
      </c>
      <c r="K17" s="53">
        <f t="shared" si="2"/>
        <v>33060</v>
      </c>
    </row>
    <row r="18" spans="1:12" s="34" customFormat="1" x14ac:dyDescent="0.25">
      <c r="A18" s="8">
        <v>9</v>
      </c>
      <c r="B18" s="77" t="s">
        <v>48</v>
      </c>
      <c r="C18" s="44" t="s">
        <v>3</v>
      </c>
      <c r="D18" s="47" t="s">
        <v>0</v>
      </c>
      <c r="E18" s="8" t="s">
        <v>124</v>
      </c>
      <c r="F18" s="9">
        <v>18502</v>
      </c>
      <c r="G18" s="51">
        <f t="shared" si="0"/>
        <v>9251</v>
      </c>
      <c r="H18" s="9">
        <v>18502</v>
      </c>
      <c r="I18" s="9">
        <v>18502</v>
      </c>
      <c r="J18" s="9">
        <v>18502</v>
      </c>
      <c r="K18" s="51">
        <f t="shared" si="2"/>
        <v>55506</v>
      </c>
      <c r="L18" s="42"/>
    </row>
    <row r="19" spans="1:12" s="34" customFormat="1" x14ac:dyDescent="0.25">
      <c r="A19" s="11">
        <v>10</v>
      </c>
      <c r="B19" s="11" t="s">
        <v>67</v>
      </c>
      <c r="C19" s="45" t="s">
        <v>3</v>
      </c>
      <c r="D19" s="48" t="s">
        <v>0</v>
      </c>
      <c r="E19" s="91" t="s">
        <v>124</v>
      </c>
      <c r="F19" s="49">
        <v>8294</v>
      </c>
      <c r="G19" s="53">
        <f t="shared" si="0"/>
        <v>4147</v>
      </c>
      <c r="H19" s="49">
        <v>8294</v>
      </c>
      <c r="I19" s="49">
        <v>8294</v>
      </c>
      <c r="J19" s="49">
        <v>8294</v>
      </c>
      <c r="K19" s="53">
        <f t="shared" si="2"/>
        <v>24882</v>
      </c>
      <c r="L19" s="42"/>
    </row>
    <row r="20" spans="1:12" x14ac:dyDescent="0.25">
      <c r="A20" s="8">
        <v>11</v>
      </c>
      <c r="B20" s="8" t="s">
        <v>5</v>
      </c>
      <c r="C20" s="44" t="s">
        <v>3</v>
      </c>
      <c r="D20" s="47" t="s">
        <v>0</v>
      </c>
      <c r="E20" s="8" t="s">
        <v>124</v>
      </c>
      <c r="F20" s="9">
        <v>23606</v>
      </c>
      <c r="G20" s="51">
        <f t="shared" si="0"/>
        <v>11803</v>
      </c>
      <c r="H20" s="9">
        <v>23606</v>
      </c>
      <c r="I20" s="9">
        <v>23606</v>
      </c>
      <c r="J20" s="9">
        <v>23606</v>
      </c>
      <c r="K20" s="51">
        <f t="shared" si="2"/>
        <v>70818</v>
      </c>
      <c r="L20" s="42"/>
    </row>
    <row r="21" spans="1:12" x14ac:dyDescent="0.25">
      <c r="A21" s="11">
        <v>12</v>
      </c>
      <c r="B21" s="11" t="s">
        <v>58</v>
      </c>
      <c r="C21" s="45" t="s">
        <v>3</v>
      </c>
      <c r="D21" s="48" t="s">
        <v>0</v>
      </c>
      <c r="E21" s="91" t="s">
        <v>124</v>
      </c>
      <c r="F21" s="49">
        <v>23606</v>
      </c>
      <c r="G21" s="53">
        <f t="shared" si="0"/>
        <v>11803</v>
      </c>
      <c r="H21" s="49">
        <v>23606</v>
      </c>
      <c r="I21" s="49">
        <v>23606</v>
      </c>
      <c r="J21" s="49">
        <v>23606</v>
      </c>
      <c r="K21" s="53">
        <f t="shared" si="2"/>
        <v>70818</v>
      </c>
      <c r="L21" s="42"/>
    </row>
    <row r="22" spans="1:12" x14ac:dyDescent="0.25">
      <c r="A22" s="8">
        <v>13</v>
      </c>
      <c r="B22" s="8" t="s">
        <v>8</v>
      </c>
      <c r="C22" s="44" t="s">
        <v>3</v>
      </c>
      <c r="D22" s="47" t="s">
        <v>0</v>
      </c>
      <c r="E22" s="8" t="s">
        <v>124</v>
      </c>
      <c r="F22" s="12">
        <v>18502</v>
      </c>
      <c r="G22" s="51">
        <f t="shared" si="0"/>
        <v>9251</v>
      </c>
      <c r="H22" s="12">
        <v>18502</v>
      </c>
      <c r="I22" s="12">
        <v>18502</v>
      </c>
      <c r="J22" s="12">
        <v>18502</v>
      </c>
      <c r="K22" s="51">
        <f t="shared" si="2"/>
        <v>55506</v>
      </c>
      <c r="L22" s="42"/>
    </row>
    <row r="23" spans="1:12" x14ac:dyDescent="0.25">
      <c r="A23" s="11">
        <v>14</v>
      </c>
      <c r="B23" s="11" t="s">
        <v>7</v>
      </c>
      <c r="C23" s="45" t="s">
        <v>3</v>
      </c>
      <c r="D23" s="48" t="s">
        <v>0</v>
      </c>
      <c r="E23" s="91" t="s">
        <v>124</v>
      </c>
      <c r="F23" s="49">
        <v>11020</v>
      </c>
      <c r="G23" s="53">
        <f t="shared" si="0"/>
        <v>5510</v>
      </c>
      <c r="H23" s="49">
        <v>11020</v>
      </c>
      <c r="I23" s="49">
        <v>11020</v>
      </c>
      <c r="J23" s="49">
        <v>11020</v>
      </c>
      <c r="K23" s="53">
        <f t="shared" si="2"/>
        <v>33060</v>
      </c>
      <c r="L23" s="42"/>
    </row>
    <row r="24" spans="1:12" x14ac:dyDescent="0.25">
      <c r="A24" s="8">
        <v>15</v>
      </c>
      <c r="B24" s="8" t="s">
        <v>6</v>
      </c>
      <c r="C24" s="44" t="s">
        <v>3</v>
      </c>
      <c r="D24" s="47" t="s">
        <v>0</v>
      </c>
      <c r="E24" s="8" t="s">
        <v>124</v>
      </c>
      <c r="F24" s="9">
        <v>33814</v>
      </c>
      <c r="G24" s="51">
        <f t="shared" si="0"/>
        <v>16907</v>
      </c>
      <c r="H24" s="9">
        <v>33814</v>
      </c>
      <c r="I24" s="9">
        <v>33814</v>
      </c>
      <c r="J24" s="9">
        <v>33814</v>
      </c>
      <c r="K24" s="51">
        <f t="shared" si="2"/>
        <v>101442</v>
      </c>
      <c r="L24" s="42"/>
    </row>
    <row r="25" spans="1:12" x14ac:dyDescent="0.25">
      <c r="A25" s="11">
        <v>16</v>
      </c>
      <c r="B25" s="11" t="s">
        <v>132</v>
      </c>
      <c r="C25" s="45"/>
      <c r="D25" s="48"/>
      <c r="E25" s="11" t="s">
        <v>124</v>
      </c>
      <c r="F25" s="49">
        <v>8294</v>
      </c>
      <c r="G25" s="53">
        <f t="shared" si="0"/>
        <v>4147</v>
      </c>
      <c r="H25" s="49">
        <v>8294</v>
      </c>
      <c r="I25" s="53">
        <v>8294</v>
      </c>
      <c r="J25" s="53">
        <v>8294</v>
      </c>
      <c r="K25" s="53">
        <f t="shared" ref="K25" si="3">H25+I25+J25</f>
        <v>24882</v>
      </c>
      <c r="L25" s="42"/>
    </row>
    <row r="26" spans="1:12" x14ac:dyDescent="0.25">
      <c r="A26" s="8">
        <v>17</v>
      </c>
      <c r="B26" s="8" t="s">
        <v>9</v>
      </c>
      <c r="C26" s="44" t="s">
        <v>3</v>
      </c>
      <c r="D26" s="47" t="s">
        <v>0</v>
      </c>
      <c r="E26" s="104" t="s">
        <v>124</v>
      </c>
      <c r="F26" s="9">
        <v>18502</v>
      </c>
      <c r="G26" s="51">
        <f t="shared" si="0"/>
        <v>9251</v>
      </c>
      <c r="H26" s="9">
        <v>18502</v>
      </c>
      <c r="I26" s="9">
        <v>18502</v>
      </c>
      <c r="J26" s="9">
        <v>18502</v>
      </c>
      <c r="K26" s="51">
        <f t="shared" si="2"/>
        <v>55506</v>
      </c>
      <c r="L26" s="42"/>
    </row>
    <row r="27" spans="1:12" x14ac:dyDescent="0.25">
      <c r="A27" s="11">
        <v>18</v>
      </c>
      <c r="B27" s="11" t="s">
        <v>49</v>
      </c>
      <c r="C27" s="45" t="s">
        <v>3</v>
      </c>
      <c r="D27" s="48" t="s">
        <v>0</v>
      </c>
      <c r="E27" s="11" t="s">
        <v>124</v>
      </c>
      <c r="F27" s="49">
        <v>8294</v>
      </c>
      <c r="G27" s="53">
        <f t="shared" si="0"/>
        <v>4147</v>
      </c>
      <c r="H27" s="49">
        <v>8294</v>
      </c>
      <c r="I27" s="49">
        <v>8294</v>
      </c>
      <c r="J27" s="49">
        <v>8294</v>
      </c>
      <c r="K27" s="53">
        <f t="shared" si="2"/>
        <v>24882</v>
      </c>
      <c r="L27" s="42"/>
    </row>
    <row r="28" spans="1:12" x14ac:dyDescent="0.25">
      <c r="A28" s="8">
        <v>19</v>
      </c>
      <c r="B28" s="8" t="s">
        <v>38</v>
      </c>
      <c r="C28" s="44" t="s">
        <v>3</v>
      </c>
      <c r="D28" s="47" t="s">
        <v>0</v>
      </c>
      <c r="E28" s="104" t="s">
        <v>124</v>
      </c>
      <c r="F28" s="9">
        <v>11020</v>
      </c>
      <c r="G28" s="51">
        <f t="shared" si="0"/>
        <v>5510</v>
      </c>
      <c r="H28" s="9">
        <v>11020</v>
      </c>
      <c r="I28" s="9">
        <v>11020</v>
      </c>
      <c r="J28" s="9">
        <v>11020</v>
      </c>
      <c r="K28" s="51">
        <f t="shared" si="2"/>
        <v>33060</v>
      </c>
      <c r="L28" s="42"/>
    </row>
    <row r="29" spans="1:12" x14ac:dyDescent="0.25">
      <c r="A29" s="11">
        <v>20</v>
      </c>
      <c r="B29" s="11" t="s">
        <v>92</v>
      </c>
      <c r="C29" s="45" t="s">
        <v>3</v>
      </c>
      <c r="D29" s="48" t="s">
        <v>0</v>
      </c>
      <c r="E29" s="11" t="s">
        <v>124</v>
      </c>
      <c r="F29" s="49">
        <v>11020</v>
      </c>
      <c r="G29" s="53">
        <f t="shared" si="0"/>
        <v>5510</v>
      </c>
      <c r="H29" s="49">
        <v>11020</v>
      </c>
      <c r="I29" s="49">
        <v>11020</v>
      </c>
      <c r="J29" s="49">
        <v>11020</v>
      </c>
      <c r="K29" s="53">
        <f t="shared" si="2"/>
        <v>33060</v>
      </c>
      <c r="L29" s="42"/>
    </row>
    <row r="30" spans="1:12" x14ac:dyDescent="0.25">
      <c r="A30" s="8">
        <v>21</v>
      </c>
      <c r="B30" s="8" t="s">
        <v>11</v>
      </c>
      <c r="C30" s="44" t="s">
        <v>3</v>
      </c>
      <c r="D30" s="47" t="s">
        <v>0</v>
      </c>
      <c r="E30" s="104" t="s">
        <v>124</v>
      </c>
      <c r="F30" s="9">
        <v>23606</v>
      </c>
      <c r="G30" s="51">
        <f t="shared" si="0"/>
        <v>11803</v>
      </c>
      <c r="H30" s="9">
        <v>23606</v>
      </c>
      <c r="I30" s="9">
        <v>23606</v>
      </c>
      <c r="J30" s="9">
        <v>23606</v>
      </c>
      <c r="K30" s="51">
        <f t="shared" si="2"/>
        <v>70818</v>
      </c>
      <c r="L30" s="42"/>
    </row>
    <row r="31" spans="1:12" x14ac:dyDescent="0.25">
      <c r="A31" s="11">
        <v>22</v>
      </c>
      <c r="B31" s="11" t="s">
        <v>114</v>
      </c>
      <c r="C31" s="45" t="s">
        <v>3</v>
      </c>
      <c r="D31" s="48" t="s">
        <v>0</v>
      </c>
      <c r="E31" s="11" t="s">
        <v>124</v>
      </c>
      <c r="F31" s="49">
        <v>8294</v>
      </c>
      <c r="G31" s="53">
        <f t="shared" si="0"/>
        <v>4147</v>
      </c>
      <c r="H31" s="49">
        <v>8294</v>
      </c>
      <c r="I31" s="49">
        <v>8294</v>
      </c>
      <c r="J31" s="49">
        <v>8294</v>
      </c>
      <c r="K31" s="53">
        <f t="shared" si="2"/>
        <v>24882</v>
      </c>
      <c r="L31" s="42"/>
    </row>
    <row r="32" spans="1:12" x14ac:dyDescent="0.25">
      <c r="A32" s="8">
        <v>23</v>
      </c>
      <c r="B32" s="104" t="s">
        <v>39</v>
      </c>
      <c r="C32" s="44" t="s">
        <v>3</v>
      </c>
      <c r="D32" s="47" t="s">
        <v>0</v>
      </c>
      <c r="E32" s="104" t="s">
        <v>124</v>
      </c>
      <c r="F32" s="106">
        <v>33814</v>
      </c>
      <c r="G32" s="107">
        <f t="shared" si="0"/>
        <v>16907</v>
      </c>
      <c r="H32" s="106">
        <v>33814</v>
      </c>
      <c r="I32" s="106">
        <v>33814</v>
      </c>
      <c r="J32" s="106">
        <v>33814</v>
      </c>
      <c r="K32" s="51">
        <f t="shared" si="2"/>
        <v>101442</v>
      </c>
      <c r="L32" s="42"/>
    </row>
    <row r="33" spans="1:12" x14ac:dyDescent="0.25">
      <c r="A33" s="11">
        <v>24</v>
      </c>
      <c r="B33" s="11" t="s">
        <v>12</v>
      </c>
      <c r="C33" s="45" t="s">
        <v>3</v>
      </c>
      <c r="D33" s="48" t="s">
        <v>0</v>
      </c>
      <c r="E33" s="11" t="s">
        <v>124</v>
      </c>
      <c r="F33" s="49">
        <v>8294</v>
      </c>
      <c r="G33" s="53">
        <f t="shared" si="0"/>
        <v>4147</v>
      </c>
      <c r="H33" s="49">
        <v>8294</v>
      </c>
      <c r="I33" s="49">
        <v>8294</v>
      </c>
      <c r="J33" s="49">
        <v>8294</v>
      </c>
      <c r="K33" s="53">
        <f t="shared" si="2"/>
        <v>24882</v>
      </c>
      <c r="L33" s="42"/>
    </row>
    <row r="34" spans="1:12" x14ac:dyDescent="0.25">
      <c r="A34" s="8">
        <v>25</v>
      </c>
      <c r="B34" s="8" t="s">
        <v>73</v>
      </c>
      <c r="C34" s="44"/>
      <c r="D34" s="47"/>
      <c r="E34" s="104" t="s">
        <v>124</v>
      </c>
      <c r="F34" s="9">
        <v>8294</v>
      </c>
      <c r="G34" s="51">
        <f t="shared" si="0"/>
        <v>4147</v>
      </c>
      <c r="H34" s="9">
        <v>8294</v>
      </c>
      <c r="I34" s="9">
        <v>8294</v>
      </c>
      <c r="J34" s="9">
        <v>8294</v>
      </c>
      <c r="K34" s="51">
        <f t="shared" si="2"/>
        <v>24882</v>
      </c>
      <c r="L34" s="42"/>
    </row>
    <row r="35" spans="1:12" x14ac:dyDescent="0.25">
      <c r="A35" s="11">
        <v>26</v>
      </c>
      <c r="B35" s="11" t="s">
        <v>44</v>
      </c>
      <c r="C35" s="45" t="s">
        <v>3</v>
      </c>
      <c r="D35" s="48" t="s">
        <v>0</v>
      </c>
      <c r="E35" s="11" t="s">
        <v>124</v>
      </c>
      <c r="F35" s="49">
        <v>11020</v>
      </c>
      <c r="G35" s="53">
        <f t="shared" si="0"/>
        <v>5510</v>
      </c>
      <c r="H35" s="49">
        <v>11020</v>
      </c>
      <c r="I35" s="49">
        <v>11020</v>
      </c>
      <c r="J35" s="49">
        <v>11020</v>
      </c>
      <c r="K35" s="53">
        <f t="shared" si="2"/>
        <v>33060</v>
      </c>
      <c r="L35" s="42"/>
    </row>
    <row r="36" spans="1:12" x14ac:dyDescent="0.25">
      <c r="A36" s="8">
        <v>27</v>
      </c>
      <c r="B36" s="104" t="s">
        <v>57</v>
      </c>
      <c r="C36" s="44" t="s">
        <v>3</v>
      </c>
      <c r="D36" s="47" t="s">
        <v>0</v>
      </c>
      <c r="E36" s="104" t="s">
        <v>124</v>
      </c>
      <c r="F36" s="106">
        <v>8294</v>
      </c>
      <c r="G36" s="107">
        <f t="shared" si="0"/>
        <v>4147</v>
      </c>
      <c r="H36" s="106">
        <v>8294</v>
      </c>
      <c r="I36" s="106">
        <v>8294</v>
      </c>
      <c r="J36" s="106">
        <v>8294</v>
      </c>
      <c r="K36" s="51">
        <f t="shared" si="2"/>
        <v>24882</v>
      </c>
      <c r="L36" s="42"/>
    </row>
    <row r="37" spans="1:12" x14ac:dyDescent="0.25">
      <c r="A37" s="11">
        <v>28</v>
      </c>
      <c r="B37" s="11" t="s">
        <v>50</v>
      </c>
      <c r="C37" s="45" t="s">
        <v>3</v>
      </c>
      <c r="D37" s="48" t="s">
        <v>0</v>
      </c>
      <c r="E37" s="11" t="s">
        <v>124</v>
      </c>
      <c r="F37" s="50">
        <v>18502</v>
      </c>
      <c r="G37" s="53">
        <f t="shared" si="0"/>
        <v>9251</v>
      </c>
      <c r="H37" s="50">
        <v>18502</v>
      </c>
      <c r="I37" s="50">
        <v>18502</v>
      </c>
      <c r="J37" s="50">
        <v>18502</v>
      </c>
      <c r="K37" s="53">
        <f t="shared" si="2"/>
        <v>55506</v>
      </c>
      <c r="L37" s="42"/>
    </row>
    <row r="38" spans="1:12" x14ac:dyDescent="0.25">
      <c r="A38" s="8">
        <v>29</v>
      </c>
      <c r="B38" s="8" t="s">
        <v>13</v>
      </c>
      <c r="C38" s="44" t="s">
        <v>3</v>
      </c>
      <c r="D38" s="47" t="s">
        <v>0</v>
      </c>
      <c r="E38" s="104" t="s">
        <v>124</v>
      </c>
      <c r="F38" s="9">
        <v>18502</v>
      </c>
      <c r="G38" s="51">
        <f t="shared" si="0"/>
        <v>9251</v>
      </c>
      <c r="H38" s="9">
        <v>18502</v>
      </c>
      <c r="I38" s="9">
        <v>18502</v>
      </c>
      <c r="J38" s="9">
        <v>18502</v>
      </c>
      <c r="K38" s="51">
        <f t="shared" si="2"/>
        <v>55506</v>
      </c>
      <c r="L38" s="42"/>
    </row>
    <row r="39" spans="1:12" x14ac:dyDescent="0.25">
      <c r="A39" s="11">
        <v>30</v>
      </c>
      <c r="B39" s="11" t="s">
        <v>45</v>
      </c>
      <c r="C39" s="45" t="s">
        <v>3</v>
      </c>
      <c r="D39" s="48" t="s">
        <v>0</v>
      </c>
      <c r="E39" s="11" t="s">
        <v>124</v>
      </c>
      <c r="F39" s="49">
        <v>18502</v>
      </c>
      <c r="G39" s="53">
        <f t="shared" si="0"/>
        <v>9251</v>
      </c>
      <c r="H39" s="49">
        <v>18502</v>
      </c>
      <c r="I39" s="49">
        <v>18502</v>
      </c>
      <c r="J39" s="49">
        <v>18502</v>
      </c>
      <c r="K39" s="53">
        <f t="shared" si="2"/>
        <v>55506</v>
      </c>
      <c r="L39" s="42"/>
    </row>
    <row r="40" spans="1:12" x14ac:dyDescent="0.25">
      <c r="A40" s="8">
        <v>31</v>
      </c>
      <c r="B40" s="8" t="s">
        <v>76</v>
      </c>
      <c r="C40" s="44"/>
      <c r="D40" s="47"/>
      <c r="E40" s="8" t="s">
        <v>124</v>
      </c>
      <c r="F40" s="106">
        <v>8294</v>
      </c>
      <c r="G40" s="107">
        <f t="shared" ref="G40" si="4">F40/2</f>
        <v>4147</v>
      </c>
      <c r="H40" s="106">
        <v>8294</v>
      </c>
      <c r="I40" s="9">
        <v>8294</v>
      </c>
      <c r="J40" s="9">
        <v>8294</v>
      </c>
      <c r="K40" s="51">
        <f t="shared" si="2"/>
        <v>24882</v>
      </c>
      <c r="L40" s="42"/>
    </row>
    <row r="41" spans="1:12" x14ac:dyDescent="0.25">
      <c r="A41" s="11">
        <v>32</v>
      </c>
      <c r="B41" s="11" t="s">
        <v>14</v>
      </c>
      <c r="C41" s="45" t="s">
        <v>3</v>
      </c>
      <c r="D41" s="48" t="s">
        <v>0</v>
      </c>
      <c r="E41" s="91" t="s">
        <v>124</v>
      </c>
      <c r="F41" s="49">
        <v>11020</v>
      </c>
      <c r="G41" s="53">
        <f t="shared" si="0"/>
        <v>5510</v>
      </c>
      <c r="H41" s="49">
        <v>11020</v>
      </c>
      <c r="I41" s="49">
        <v>11020</v>
      </c>
      <c r="J41" s="49">
        <v>11020</v>
      </c>
      <c r="K41" s="53">
        <f t="shared" si="2"/>
        <v>33060</v>
      </c>
      <c r="L41" s="42"/>
    </row>
    <row r="42" spans="1:12" x14ac:dyDescent="0.25">
      <c r="A42" s="8">
        <v>33</v>
      </c>
      <c r="B42" s="8" t="s">
        <v>15</v>
      </c>
      <c r="C42" s="44" t="s">
        <v>3</v>
      </c>
      <c r="D42" s="47" t="s">
        <v>0</v>
      </c>
      <c r="E42" s="8" t="s">
        <v>124</v>
      </c>
      <c r="F42" s="9">
        <v>33814</v>
      </c>
      <c r="G42" s="51">
        <f t="shared" si="0"/>
        <v>16907</v>
      </c>
      <c r="H42" s="9">
        <v>33814</v>
      </c>
      <c r="I42" s="9">
        <v>33814</v>
      </c>
      <c r="J42" s="9">
        <v>33814</v>
      </c>
      <c r="K42" s="51">
        <f t="shared" si="2"/>
        <v>101442</v>
      </c>
      <c r="L42" s="42"/>
    </row>
    <row r="43" spans="1:12" x14ac:dyDescent="0.25">
      <c r="A43" s="11">
        <v>34</v>
      </c>
      <c r="B43" s="11" t="s">
        <v>51</v>
      </c>
      <c r="C43" s="45" t="s">
        <v>3</v>
      </c>
      <c r="D43" s="48" t="s">
        <v>0</v>
      </c>
      <c r="E43" s="11" t="s">
        <v>124</v>
      </c>
      <c r="F43" s="49">
        <v>8294</v>
      </c>
      <c r="G43" s="53">
        <f>F43/2</f>
        <v>4147</v>
      </c>
      <c r="H43" s="49">
        <v>8294</v>
      </c>
      <c r="I43" s="49">
        <v>8294</v>
      </c>
      <c r="J43" s="49">
        <v>8294</v>
      </c>
      <c r="K43" s="53">
        <f t="shared" si="2"/>
        <v>24882</v>
      </c>
      <c r="L43" s="42"/>
    </row>
    <row r="44" spans="1:12" x14ac:dyDescent="0.25">
      <c r="A44" s="8">
        <v>35</v>
      </c>
      <c r="B44" s="8" t="s">
        <v>16</v>
      </c>
      <c r="C44" s="44" t="s">
        <v>3</v>
      </c>
      <c r="D44" s="47" t="s">
        <v>0</v>
      </c>
      <c r="E44" s="104" t="s">
        <v>124</v>
      </c>
      <c r="F44" s="9">
        <v>11020</v>
      </c>
      <c r="G44" s="51">
        <f t="shared" si="0"/>
        <v>5510</v>
      </c>
      <c r="H44" s="9">
        <v>11020</v>
      </c>
      <c r="I44" s="9">
        <v>11020</v>
      </c>
      <c r="J44" s="9">
        <v>11020</v>
      </c>
      <c r="K44" s="51">
        <f t="shared" si="2"/>
        <v>33060</v>
      </c>
      <c r="L44" s="42"/>
    </row>
    <row r="45" spans="1:12" x14ac:dyDescent="0.25">
      <c r="A45" s="11">
        <v>36</v>
      </c>
      <c r="B45" s="11" t="s">
        <v>93</v>
      </c>
      <c r="C45" s="45" t="s">
        <v>3</v>
      </c>
      <c r="D45" s="48" t="s">
        <v>0</v>
      </c>
      <c r="E45" s="11" t="s">
        <v>124</v>
      </c>
      <c r="F45" s="49">
        <v>11020</v>
      </c>
      <c r="G45" s="53">
        <f t="shared" si="0"/>
        <v>5510</v>
      </c>
      <c r="H45" s="49">
        <v>11020</v>
      </c>
      <c r="I45" s="49">
        <v>11020</v>
      </c>
      <c r="J45" s="49">
        <v>11020</v>
      </c>
      <c r="K45" s="53">
        <f t="shared" si="2"/>
        <v>33060</v>
      </c>
      <c r="L45" s="42"/>
    </row>
    <row r="46" spans="1:12" x14ac:dyDescent="0.25">
      <c r="A46" s="8">
        <v>37</v>
      </c>
      <c r="B46" s="8" t="s">
        <v>17</v>
      </c>
      <c r="C46" s="44" t="s">
        <v>3</v>
      </c>
      <c r="D46" s="47" t="s">
        <v>0</v>
      </c>
      <c r="E46" s="104" t="s">
        <v>124</v>
      </c>
      <c r="F46" s="9">
        <v>9570</v>
      </c>
      <c r="G46" s="51">
        <f t="shared" si="0"/>
        <v>4785</v>
      </c>
      <c r="H46" s="9">
        <v>9570</v>
      </c>
      <c r="I46" s="9">
        <v>9570</v>
      </c>
      <c r="J46" s="9">
        <v>9570</v>
      </c>
      <c r="K46" s="51">
        <f t="shared" si="2"/>
        <v>28710</v>
      </c>
      <c r="L46" s="42"/>
    </row>
    <row r="47" spans="1:12" x14ac:dyDescent="0.25">
      <c r="A47" s="11">
        <v>38</v>
      </c>
      <c r="B47" s="11" t="s">
        <v>115</v>
      </c>
      <c r="C47" s="45"/>
      <c r="D47" s="48"/>
      <c r="E47" s="91" t="s">
        <v>124</v>
      </c>
      <c r="F47" s="49">
        <v>18502</v>
      </c>
      <c r="G47" s="53">
        <f>F47/2</f>
        <v>9251</v>
      </c>
      <c r="H47" s="49">
        <v>18502</v>
      </c>
      <c r="I47" s="49">
        <v>18502</v>
      </c>
      <c r="J47" s="49">
        <v>18502</v>
      </c>
      <c r="K47" s="53">
        <f>H47+I47+J47</f>
        <v>55506</v>
      </c>
      <c r="L47" s="42"/>
    </row>
    <row r="48" spans="1:12" x14ac:dyDescent="0.25">
      <c r="A48" s="8">
        <v>39</v>
      </c>
      <c r="B48" s="8" t="s">
        <v>56</v>
      </c>
      <c r="C48" s="44" t="s">
        <v>3</v>
      </c>
      <c r="D48" s="47" t="s">
        <v>0</v>
      </c>
      <c r="E48" s="8" t="s">
        <v>124</v>
      </c>
      <c r="F48" s="9">
        <v>8294</v>
      </c>
      <c r="G48" s="51">
        <f t="shared" si="0"/>
        <v>4147</v>
      </c>
      <c r="H48" s="9">
        <v>8294</v>
      </c>
      <c r="I48" s="9">
        <v>8294</v>
      </c>
      <c r="J48" s="9">
        <v>8294</v>
      </c>
      <c r="K48" s="51">
        <f t="shared" si="2"/>
        <v>24882</v>
      </c>
      <c r="L48" s="42"/>
    </row>
    <row r="49" spans="1:12" x14ac:dyDescent="0.25">
      <c r="A49" s="11">
        <v>40</v>
      </c>
      <c r="B49" s="11" t="s">
        <v>41</v>
      </c>
      <c r="C49" s="45" t="s">
        <v>3</v>
      </c>
      <c r="D49" s="48" t="s">
        <v>0</v>
      </c>
      <c r="E49" s="11" t="s">
        <v>124</v>
      </c>
      <c r="F49" s="49">
        <v>18502</v>
      </c>
      <c r="G49" s="53">
        <f t="shared" si="0"/>
        <v>9251</v>
      </c>
      <c r="H49" s="49">
        <v>18502</v>
      </c>
      <c r="I49" s="49">
        <v>18502</v>
      </c>
      <c r="J49" s="49">
        <v>18502</v>
      </c>
      <c r="K49" s="53">
        <f t="shared" si="2"/>
        <v>55506</v>
      </c>
      <c r="L49" s="42"/>
    </row>
    <row r="50" spans="1:12" x14ac:dyDescent="0.25">
      <c r="A50" s="8">
        <v>41</v>
      </c>
      <c r="B50" s="8" t="s">
        <v>105</v>
      </c>
      <c r="C50" s="44"/>
      <c r="D50" s="47"/>
      <c r="E50" s="104" t="s">
        <v>124</v>
      </c>
      <c r="F50" s="9">
        <v>33814</v>
      </c>
      <c r="G50" s="51">
        <f t="shared" si="0"/>
        <v>16907</v>
      </c>
      <c r="H50" s="9">
        <v>33814</v>
      </c>
      <c r="I50" s="9">
        <v>33814</v>
      </c>
      <c r="J50" s="9">
        <v>33814</v>
      </c>
      <c r="K50" s="51">
        <f t="shared" si="2"/>
        <v>101442</v>
      </c>
      <c r="L50" s="42"/>
    </row>
    <row r="51" spans="1:12" x14ac:dyDescent="0.25">
      <c r="A51" s="11">
        <v>42</v>
      </c>
      <c r="B51" s="11" t="s">
        <v>46</v>
      </c>
      <c r="C51" s="45" t="s">
        <v>3</v>
      </c>
      <c r="D51" s="48" t="s">
        <v>0</v>
      </c>
      <c r="E51" s="11" t="s">
        <v>124</v>
      </c>
      <c r="F51" s="49">
        <v>11020</v>
      </c>
      <c r="G51" s="53">
        <f t="shared" si="0"/>
        <v>5510</v>
      </c>
      <c r="H51" s="49">
        <v>11020</v>
      </c>
      <c r="I51" s="49">
        <v>11020</v>
      </c>
      <c r="J51" s="49">
        <v>11020</v>
      </c>
      <c r="K51" s="53">
        <f t="shared" si="2"/>
        <v>33060</v>
      </c>
      <c r="L51" s="42"/>
    </row>
    <row r="52" spans="1:12" x14ac:dyDescent="0.25">
      <c r="A52" s="8">
        <v>43</v>
      </c>
      <c r="B52" s="8" t="s">
        <v>106</v>
      </c>
      <c r="C52" s="44" t="s">
        <v>3</v>
      </c>
      <c r="D52" s="47" t="s">
        <v>0</v>
      </c>
      <c r="E52" s="104" t="s">
        <v>124</v>
      </c>
      <c r="F52" s="12">
        <v>18502</v>
      </c>
      <c r="G52" s="51">
        <f t="shared" si="0"/>
        <v>9251</v>
      </c>
      <c r="H52" s="12">
        <v>18502</v>
      </c>
      <c r="I52" s="12">
        <v>18502</v>
      </c>
      <c r="J52" s="12">
        <v>18502</v>
      </c>
      <c r="K52" s="51">
        <f t="shared" si="2"/>
        <v>55506</v>
      </c>
      <c r="L52" s="42"/>
    </row>
    <row r="53" spans="1:12" x14ac:dyDescent="0.25">
      <c r="A53" s="11">
        <v>44</v>
      </c>
      <c r="B53" s="11" t="s">
        <v>19</v>
      </c>
      <c r="C53" s="45" t="s">
        <v>3</v>
      </c>
      <c r="D53" s="48" t="s">
        <v>0</v>
      </c>
      <c r="E53" s="11" t="s">
        <v>124</v>
      </c>
      <c r="F53" s="50">
        <v>8294</v>
      </c>
      <c r="G53" s="53">
        <f t="shared" si="0"/>
        <v>4147</v>
      </c>
      <c r="H53" s="50">
        <v>8294</v>
      </c>
      <c r="I53" s="50">
        <v>8294</v>
      </c>
      <c r="J53" s="50">
        <v>8294</v>
      </c>
      <c r="K53" s="53">
        <f t="shared" si="2"/>
        <v>24882</v>
      </c>
      <c r="L53" s="42"/>
    </row>
    <row r="54" spans="1:12" x14ac:dyDescent="0.25">
      <c r="A54" s="8">
        <v>45</v>
      </c>
      <c r="B54" s="8" t="s">
        <v>47</v>
      </c>
      <c r="C54" s="44" t="s">
        <v>3</v>
      </c>
      <c r="D54" s="47" t="s">
        <v>0</v>
      </c>
      <c r="E54" s="104" t="s">
        <v>124</v>
      </c>
      <c r="F54" s="9">
        <v>8294</v>
      </c>
      <c r="G54" s="51">
        <f t="shared" si="0"/>
        <v>4147</v>
      </c>
      <c r="H54" s="9">
        <v>8294</v>
      </c>
      <c r="I54" s="9">
        <v>8294</v>
      </c>
      <c r="J54" s="9">
        <v>8294</v>
      </c>
      <c r="K54" s="51">
        <f t="shared" si="2"/>
        <v>24882</v>
      </c>
      <c r="L54" s="42"/>
    </row>
    <row r="55" spans="1:12" x14ac:dyDescent="0.25">
      <c r="A55" s="11">
        <v>46</v>
      </c>
      <c r="B55" s="11" t="s">
        <v>18</v>
      </c>
      <c r="C55" s="45" t="s">
        <v>3</v>
      </c>
      <c r="D55" s="48" t="s">
        <v>0</v>
      </c>
      <c r="E55" s="11" t="s">
        <v>124</v>
      </c>
      <c r="F55" s="50">
        <v>18502</v>
      </c>
      <c r="G55" s="53">
        <f t="shared" si="0"/>
        <v>9251</v>
      </c>
      <c r="H55" s="50">
        <v>18502</v>
      </c>
      <c r="I55" s="50">
        <v>18502</v>
      </c>
      <c r="J55" s="50">
        <v>18502</v>
      </c>
      <c r="K55" s="53">
        <f t="shared" si="2"/>
        <v>55506</v>
      </c>
      <c r="L55" s="42"/>
    </row>
    <row r="56" spans="1:12" x14ac:dyDescent="0.25">
      <c r="A56" s="8">
        <v>47</v>
      </c>
      <c r="B56" s="8" t="s">
        <v>42</v>
      </c>
      <c r="C56" s="44" t="s">
        <v>3</v>
      </c>
      <c r="D56" s="47" t="s">
        <v>0</v>
      </c>
      <c r="E56" s="104" t="s">
        <v>124</v>
      </c>
      <c r="F56" s="12">
        <v>8294</v>
      </c>
      <c r="G56" s="51">
        <f t="shared" si="0"/>
        <v>4147</v>
      </c>
      <c r="H56" s="12">
        <v>8294</v>
      </c>
      <c r="I56" s="12">
        <v>8294</v>
      </c>
      <c r="J56" s="12">
        <v>8294</v>
      </c>
      <c r="K56" s="51">
        <f t="shared" si="2"/>
        <v>24882</v>
      </c>
      <c r="L56" s="42"/>
    </row>
    <row r="57" spans="1:12" x14ac:dyDescent="0.25">
      <c r="A57" s="11">
        <v>48</v>
      </c>
      <c r="B57" s="11" t="s">
        <v>20</v>
      </c>
      <c r="C57" s="45" t="s">
        <v>3</v>
      </c>
      <c r="D57" s="48" t="s">
        <v>0</v>
      </c>
      <c r="E57" s="11" t="s">
        <v>124</v>
      </c>
      <c r="F57" s="49">
        <v>11020</v>
      </c>
      <c r="G57" s="53">
        <f t="shared" si="0"/>
        <v>5510</v>
      </c>
      <c r="H57" s="49">
        <v>11020</v>
      </c>
      <c r="I57" s="49">
        <v>11020</v>
      </c>
      <c r="J57" s="49">
        <v>11020</v>
      </c>
      <c r="K57" s="53">
        <f t="shared" si="2"/>
        <v>33060</v>
      </c>
      <c r="L57" s="42"/>
    </row>
    <row r="58" spans="1:12" x14ac:dyDescent="0.25">
      <c r="A58" s="8">
        <v>49</v>
      </c>
      <c r="B58" s="8" t="s">
        <v>80</v>
      </c>
      <c r="C58" s="44" t="s">
        <v>3</v>
      </c>
      <c r="D58" s="47" t="s">
        <v>0</v>
      </c>
      <c r="E58" s="104" t="s">
        <v>124</v>
      </c>
      <c r="F58" s="12">
        <v>11020</v>
      </c>
      <c r="G58" s="51">
        <f t="shared" si="0"/>
        <v>5510</v>
      </c>
      <c r="H58" s="12">
        <v>11020</v>
      </c>
      <c r="I58" s="12">
        <v>11020</v>
      </c>
      <c r="J58" s="12">
        <v>11020</v>
      </c>
      <c r="K58" s="51">
        <f t="shared" si="2"/>
        <v>33060</v>
      </c>
      <c r="L58" s="42"/>
    </row>
    <row r="59" spans="1:12" x14ac:dyDescent="0.25">
      <c r="A59" s="11">
        <v>50</v>
      </c>
      <c r="B59" s="11" t="s">
        <v>21</v>
      </c>
      <c r="C59" s="45" t="s">
        <v>3</v>
      </c>
      <c r="D59" s="48" t="s">
        <v>0</v>
      </c>
      <c r="E59" s="11" t="s">
        <v>124</v>
      </c>
      <c r="F59" s="49">
        <v>11020</v>
      </c>
      <c r="G59" s="53">
        <f t="shared" si="0"/>
        <v>5510</v>
      </c>
      <c r="H59" s="49">
        <v>11020</v>
      </c>
      <c r="I59" s="49">
        <v>11020</v>
      </c>
      <c r="J59" s="49">
        <v>11020</v>
      </c>
      <c r="K59" s="53">
        <f t="shared" si="2"/>
        <v>33060</v>
      </c>
      <c r="L59" s="42"/>
    </row>
    <row r="60" spans="1:12" x14ac:dyDescent="0.25">
      <c r="A60" s="8">
        <v>51</v>
      </c>
      <c r="B60" s="8" t="s">
        <v>23</v>
      </c>
      <c r="C60" s="44" t="s">
        <v>3</v>
      </c>
      <c r="D60" s="47" t="s">
        <v>0</v>
      </c>
      <c r="E60" s="104" t="s">
        <v>124</v>
      </c>
      <c r="F60" s="9">
        <v>18502</v>
      </c>
      <c r="G60" s="51">
        <f t="shared" si="0"/>
        <v>9251</v>
      </c>
      <c r="H60" s="9">
        <v>18502</v>
      </c>
      <c r="I60" s="9">
        <v>18502</v>
      </c>
      <c r="J60" s="9">
        <v>18502</v>
      </c>
      <c r="K60" s="51">
        <f t="shared" si="2"/>
        <v>55506</v>
      </c>
      <c r="L60" s="42"/>
    </row>
    <row r="61" spans="1:12" x14ac:dyDescent="0.25">
      <c r="A61" s="11">
        <v>52</v>
      </c>
      <c r="B61" s="11" t="s">
        <v>81</v>
      </c>
      <c r="C61" s="45"/>
      <c r="D61" s="48"/>
      <c r="E61" s="11" t="s">
        <v>124</v>
      </c>
      <c r="F61" s="49">
        <v>11020</v>
      </c>
      <c r="G61" s="53">
        <f t="shared" si="0"/>
        <v>5510</v>
      </c>
      <c r="H61" s="49">
        <v>11020</v>
      </c>
      <c r="I61" s="49">
        <v>11020</v>
      </c>
      <c r="J61" s="49">
        <v>11020</v>
      </c>
      <c r="K61" s="53">
        <f t="shared" si="2"/>
        <v>33060</v>
      </c>
      <c r="L61" s="42"/>
    </row>
    <row r="62" spans="1:12" x14ac:dyDescent="0.25">
      <c r="A62" s="8">
        <v>53</v>
      </c>
      <c r="B62" s="8" t="s">
        <v>24</v>
      </c>
      <c r="C62" s="44" t="s">
        <v>3</v>
      </c>
      <c r="D62" s="47" t="s">
        <v>0</v>
      </c>
      <c r="E62" s="104" t="s">
        <v>124</v>
      </c>
      <c r="F62" s="9">
        <v>18502</v>
      </c>
      <c r="G62" s="51">
        <f t="shared" si="0"/>
        <v>9251</v>
      </c>
      <c r="H62" s="9">
        <v>18502</v>
      </c>
      <c r="I62" s="9">
        <v>18502</v>
      </c>
      <c r="J62" s="9">
        <v>18502</v>
      </c>
      <c r="K62" s="51">
        <f t="shared" si="2"/>
        <v>55506</v>
      </c>
      <c r="L62" s="42"/>
    </row>
    <row r="63" spans="1:12" x14ac:dyDescent="0.25">
      <c r="A63" s="11">
        <v>54</v>
      </c>
      <c r="B63" s="11" t="s">
        <v>25</v>
      </c>
      <c r="C63" s="45" t="s">
        <v>3</v>
      </c>
      <c r="D63" s="48" t="s">
        <v>0</v>
      </c>
      <c r="E63" s="11" t="s">
        <v>124</v>
      </c>
      <c r="F63" s="49">
        <v>21054</v>
      </c>
      <c r="G63" s="53">
        <f t="shared" si="0"/>
        <v>10527</v>
      </c>
      <c r="H63" s="49">
        <v>21054</v>
      </c>
      <c r="I63" s="49">
        <v>21054</v>
      </c>
      <c r="J63" s="49">
        <v>21054</v>
      </c>
      <c r="K63" s="53">
        <f t="shared" si="2"/>
        <v>63162</v>
      </c>
      <c r="L63" s="42"/>
    </row>
    <row r="64" spans="1:12" x14ac:dyDescent="0.25">
      <c r="A64" s="8">
        <v>55</v>
      </c>
      <c r="B64" s="8" t="s">
        <v>26</v>
      </c>
      <c r="C64" s="44" t="s">
        <v>3</v>
      </c>
      <c r="D64" s="47" t="s">
        <v>0</v>
      </c>
      <c r="E64" s="104" t="s">
        <v>124</v>
      </c>
      <c r="F64" s="9">
        <v>18502</v>
      </c>
      <c r="G64" s="51">
        <f t="shared" si="0"/>
        <v>9251</v>
      </c>
      <c r="H64" s="9">
        <v>18502</v>
      </c>
      <c r="I64" s="9">
        <v>18502</v>
      </c>
      <c r="J64" s="9">
        <v>18502</v>
      </c>
      <c r="K64" s="51">
        <f t="shared" si="2"/>
        <v>55506</v>
      </c>
      <c r="L64" s="42"/>
    </row>
    <row r="65" spans="1:12" x14ac:dyDescent="0.25">
      <c r="A65" s="11">
        <v>56</v>
      </c>
      <c r="B65" s="11" t="s">
        <v>27</v>
      </c>
      <c r="C65" s="45" t="s">
        <v>3</v>
      </c>
      <c r="D65" s="48" t="s">
        <v>0</v>
      </c>
      <c r="E65" s="11" t="s">
        <v>124</v>
      </c>
      <c r="F65" s="49">
        <v>18502</v>
      </c>
      <c r="G65" s="53">
        <f t="shared" si="0"/>
        <v>9251</v>
      </c>
      <c r="H65" s="49">
        <v>18502</v>
      </c>
      <c r="I65" s="49">
        <v>18502</v>
      </c>
      <c r="J65" s="49">
        <v>18502</v>
      </c>
      <c r="K65" s="53">
        <f t="shared" si="2"/>
        <v>55506</v>
      </c>
      <c r="L65" s="42"/>
    </row>
    <row r="66" spans="1:12" x14ac:dyDescent="0.25">
      <c r="A66" s="8">
        <v>57</v>
      </c>
      <c r="B66" s="8" t="s">
        <v>82</v>
      </c>
      <c r="C66" s="44"/>
      <c r="D66" s="47"/>
      <c r="E66" s="104" t="s">
        <v>124</v>
      </c>
      <c r="F66" s="9">
        <v>8294</v>
      </c>
      <c r="G66" s="51">
        <f t="shared" si="0"/>
        <v>4147</v>
      </c>
      <c r="H66" s="9">
        <v>8294</v>
      </c>
      <c r="I66" s="9">
        <v>8294</v>
      </c>
      <c r="J66" s="9">
        <v>8294</v>
      </c>
      <c r="K66" s="51">
        <f t="shared" si="2"/>
        <v>24882</v>
      </c>
      <c r="L66" s="42"/>
    </row>
    <row r="67" spans="1:12" x14ac:dyDescent="0.25">
      <c r="A67" s="11">
        <v>58</v>
      </c>
      <c r="B67" s="11" t="s">
        <v>29</v>
      </c>
      <c r="C67" s="45" t="s">
        <v>3</v>
      </c>
      <c r="D67" s="48" t="s">
        <v>0</v>
      </c>
      <c r="E67" s="11" t="s">
        <v>124</v>
      </c>
      <c r="F67" s="49">
        <v>33814</v>
      </c>
      <c r="G67" s="53">
        <f>F67/2</f>
        <v>16907</v>
      </c>
      <c r="H67" s="49">
        <v>33814</v>
      </c>
      <c r="I67" s="49">
        <v>33814</v>
      </c>
      <c r="J67" s="49">
        <v>33814</v>
      </c>
      <c r="K67" s="53">
        <f t="shared" si="2"/>
        <v>101442</v>
      </c>
      <c r="L67" s="42"/>
    </row>
    <row r="68" spans="1:12" x14ac:dyDescent="0.25">
      <c r="A68" s="8">
        <v>59</v>
      </c>
      <c r="B68" s="8" t="s">
        <v>53</v>
      </c>
      <c r="C68" s="44" t="s">
        <v>3</v>
      </c>
      <c r="D68" s="47" t="s">
        <v>0</v>
      </c>
      <c r="E68" s="104" t="s">
        <v>124</v>
      </c>
      <c r="F68" s="9">
        <v>11020</v>
      </c>
      <c r="G68" s="51">
        <f t="shared" si="0"/>
        <v>5510</v>
      </c>
      <c r="H68" s="9">
        <v>11020</v>
      </c>
      <c r="I68" s="9">
        <v>11020</v>
      </c>
      <c r="J68" s="9">
        <v>11020</v>
      </c>
      <c r="K68" s="51">
        <f t="shared" si="2"/>
        <v>33060</v>
      </c>
      <c r="L68" s="42"/>
    </row>
    <row r="69" spans="1:12" x14ac:dyDescent="0.25">
      <c r="A69" s="11">
        <v>60</v>
      </c>
      <c r="B69" s="11" t="s">
        <v>30</v>
      </c>
      <c r="C69" s="45" t="s">
        <v>3</v>
      </c>
      <c r="D69" s="48" t="s">
        <v>0</v>
      </c>
      <c r="E69" s="11" t="s">
        <v>124</v>
      </c>
      <c r="F69" s="49">
        <v>9570</v>
      </c>
      <c r="G69" s="53">
        <f t="shared" si="0"/>
        <v>4785</v>
      </c>
      <c r="H69" s="49">
        <v>9570</v>
      </c>
      <c r="I69" s="49">
        <v>9570</v>
      </c>
      <c r="J69" s="49">
        <v>9570</v>
      </c>
      <c r="K69" s="53">
        <f t="shared" si="2"/>
        <v>28710</v>
      </c>
      <c r="L69" s="42"/>
    </row>
    <row r="70" spans="1:12" x14ac:dyDescent="0.25">
      <c r="A70" s="8">
        <v>61</v>
      </c>
      <c r="B70" s="8" t="s">
        <v>31</v>
      </c>
      <c r="C70" s="44" t="s">
        <v>3</v>
      </c>
      <c r="D70" s="47" t="s">
        <v>0</v>
      </c>
      <c r="E70" s="104" t="s">
        <v>124</v>
      </c>
      <c r="F70" s="9">
        <v>26158</v>
      </c>
      <c r="G70" s="51">
        <f t="shared" si="0"/>
        <v>13079</v>
      </c>
      <c r="H70" s="9">
        <v>26158</v>
      </c>
      <c r="I70" s="9">
        <v>26158</v>
      </c>
      <c r="J70" s="9">
        <v>26158</v>
      </c>
      <c r="K70" s="51">
        <f t="shared" si="2"/>
        <v>78474</v>
      </c>
      <c r="L70" s="42"/>
    </row>
    <row r="71" spans="1:12" x14ac:dyDescent="0.25">
      <c r="A71" s="11">
        <v>62</v>
      </c>
      <c r="B71" s="11" t="s">
        <v>85</v>
      </c>
      <c r="C71" s="45"/>
      <c r="D71" s="48"/>
      <c r="E71" s="91" t="s">
        <v>124</v>
      </c>
      <c r="F71" s="49">
        <v>11020</v>
      </c>
      <c r="G71" s="53">
        <f t="shared" ref="G71" si="5">F71/2</f>
        <v>5510</v>
      </c>
      <c r="H71" s="49">
        <v>11020</v>
      </c>
      <c r="I71" s="49">
        <v>11020</v>
      </c>
      <c r="J71" s="49">
        <v>11020</v>
      </c>
      <c r="K71" s="53">
        <f t="shared" si="2"/>
        <v>33060</v>
      </c>
      <c r="L71" s="42"/>
    </row>
    <row r="72" spans="1:12" x14ac:dyDescent="0.25">
      <c r="A72" s="8">
        <v>63</v>
      </c>
      <c r="B72" s="78" t="s">
        <v>32</v>
      </c>
      <c r="C72" s="44" t="s">
        <v>3</v>
      </c>
      <c r="D72" s="47" t="s">
        <v>0</v>
      </c>
      <c r="E72" s="8" t="s">
        <v>124</v>
      </c>
      <c r="F72" s="9">
        <v>18502</v>
      </c>
      <c r="G72" s="51">
        <f t="shared" si="0"/>
        <v>9251</v>
      </c>
      <c r="H72" s="9">
        <v>18502</v>
      </c>
      <c r="I72" s="9">
        <v>18502</v>
      </c>
      <c r="J72" s="9">
        <v>18502</v>
      </c>
      <c r="K72" s="51">
        <f t="shared" si="2"/>
        <v>55506</v>
      </c>
      <c r="L72" s="42"/>
    </row>
    <row r="73" spans="1:12" x14ac:dyDescent="0.25">
      <c r="A73" s="11">
        <v>64</v>
      </c>
      <c r="B73" s="11" t="s">
        <v>54</v>
      </c>
      <c r="C73" s="45" t="s">
        <v>3</v>
      </c>
      <c r="D73" s="48" t="s">
        <v>0</v>
      </c>
      <c r="E73" s="91" t="s">
        <v>124</v>
      </c>
      <c r="F73" s="49">
        <v>11020</v>
      </c>
      <c r="G73" s="53">
        <f t="shared" si="0"/>
        <v>5510</v>
      </c>
      <c r="H73" s="49">
        <v>11020</v>
      </c>
      <c r="I73" s="49">
        <v>11020</v>
      </c>
      <c r="J73" s="49">
        <v>11020</v>
      </c>
      <c r="K73" s="53">
        <f t="shared" si="2"/>
        <v>33060</v>
      </c>
      <c r="L73" s="42"/>
    </row>
    <row r="74" spans="1:12" ht="15.75" thickBot="1" x14ac:dyDescent="0.3">
      <c r="A74" s="79">
        <v>65</v>
      </c>
      <c r="B74" s="79" t="s">
        <v>37</v>
      </c>
      <c r="C74" s="80" t="s">
        <v>3</v>
      </c>
      <c r="D74" s="81" t="s">
        <v>0</v>
      </c>
      <c r="E74" s="79" t="s">
        <v>124</v>
      </c>
      <c r="F74" s="82">
        <v>11020</v>
      </c>
      <c r="G74" s="83">
        <f t="shared" si="0"/>
        <v>5510</v>
      </c>
      <c r="H74" s="82">
        <v>11020</v>
      </c>
      <c r="I74" s="82">
        <v>11020</v>
      </c>
      <c r="J74" s="82">
        <v>11020</v>
      </c>
      <c r="K74" s="83">
        <f t="shared" si="2"/>
        <v>33060</v>
      </c>
      <c r="L74" s="42"/>
    </row>
    <row r="75" spans="1:12" ht="15.75" thickBot="1" x14ac:dyDescent="0.3">
      <c r="A75" s="94"/>
      <c r="B75" s="94"/>
      <c r="C75" s="95"/>
      <c r="D75" s="96"/>
      <c r="E75" s="97"/>
      <c r="F75" s="98">
        <f>SUM(F10:F74)</f>
        <v>976430</v>
      </c>
      <c r="G75" s="99">
        <f>SUM(G10:G74)</f>
        <v>488215</v>
      </c>
      <c r="H75" s="72">
        <f>SUM(H10:H74)</f>
        <v>976430</v>
      </c>
      <c r="I75" s="72">
        <f t="shared" ref="I75:J75" si="6">SUM(I10:I74)</f>
        <v>976430</v>
      </c>
      <c r="J75" s="72">
        <f t="shared" si="6"/>
        <v>976430</v>
      </c>
      <c r="K75" s="99">
        <f>SUM(K10:K74)</f>
        <v>2929290</v>
      </c>
      <c r="L75" s="42"/>
    </row>
    <row r="76" spans="1:12" x14ac:dyDescent="0.25">
      <c r="A76" s="42"/>
      <c r="B76" s="42"/>
      <c r="C76" s="42"/>
      <c r="D76" s="42"/>
      <c r="E76" s="42"/>
      <c r="F76" s="42"/>
      <c r="G76" s="42"/>
      <c r="H76" s="64"/>
      <c r="I76" s="64"/>
      <c r="J76" s="64"/>
      <c r="K76" s="42"/>
    </row>
  </sheetData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7" workbookViewId="0">
      <selection activeCell="F48" sqref="F48"/>
    </sheetView>
  </sheetViews>
  <sheetFormatPr baseColWidth="10" defaultRowHeight="12.75" x14ac:dyDescent="0.2"/>
  <cols>
    <col min="1" max="1" width="5.140625" style="13" bestFit="1" customWidth="1"/>
    <col min="2" max="2" width="43.5703125" style="13" customWidth="1"/>
    <col min="3" max="3" width="34.140625" style="13" hidden="1" customWidth="1"/>
    <col min="4" max="4" width="49" style="13" hidden="1" customWidth="1"/>
    <col min="5" max="5" width="33.140625" style="13" customWidth="1"/>
    <col min="6" max="6" width="11.85546875" style="54" bestFit="1" customWidth="1"/>
    <col min="7" max="7" width="9.140625" style="54" bestFit="1" customWidth="1"/>
    <col min="8" max="8" width="10.140625" style="54" bestFit="1" customWidth="1"/>
    <col min="9" max="9" width="10.42578125" style="54" bestFit="1" customWidth="1"/>
    <col min="10" max="10" width="12.7109375" style="54" customWidth="1"/>
    <col min="11" max="11" width="13.140625" style="54" customWidth="1"/>
    <col min="12" max="16384" width="11.42578125" style="13"/>
  </cols>
  <sheetData>
    <row r="1" spans="1:14" ht="15.75" x14ac:dyDescent="0.25">
      <c r="C1" s="22"/>
    </row>
    <row r="2" spans="1:14" ht="15.75" x14ac:dyDescent="0.25">
      <c r="A2" s="14"/>
      <c r="C2" s="23" t="s">
        <v>0</v>
      </c>
      <c r="D2" s="16"/>
      <c r="E2" s="16"/>
      <c r="F2" s="55"/>
      <c r="G2" s="57"/>
      <c r="H2" s="57"/>
      <c r="I2" s="57"/>
      <c r="J2" s="57"/>
      <c r="K2" s="57"/>
    </row>
    <row r="3" spans="1:14" ht="15.75" x14ac:dyDescent="0.25">
      <c r="A3" s="18"/>
      <c r="B3" s="19"/>
      <c r="C3" s="23" t="s">
        <v>88</v>
      </c>
      <c r="D3" s="15"/>
      <c r="E3" s="15"/>
      <c r="F3" s="56"/>
    </row>
    <row r="4" spans="1:14" ht="15.75" x14ac:dyDescent="0.25">
      <c r="A4" s="20"/>
      <c r="C4" s="24" t="s">
        <v>60</v>
      </c>
      <c r="D4" s="17"/>
      <c r="E4" s="136" t="s">
        <v>122</v>
      </c>
      <c r="F4" s="137"/>
      <c r="G4" s="137"/>
      <c r="H4" s="138"/>
      <c r="I4" s="138"/>
      <c r="J4" s="138"/>
      <c r="K4" s="138"/>
    </row>
    <row r="5" spans="1:14" ht="15.75" x14ac:dyDescent="0.25">
      <c r="A5" s="20"/>
      <c r="C5" s="24" t="s">
        <v>94</v>
      </c>
      <c r="D5" s="17"/>
      <c r="E5" s="17"/>
      <c r="F5" s="57"/>
      <c r="G5" s="57"/>
      <c r="H5" s="57"/>
      <c r="I5" s="57"/>
      <c r="J5" s="57"/>
      <c r="K5" s="57"/>
    </row>
    <row r="6" spans="1:14" ht="16.5" thickBot="1" x14ac:dyDescent="0.3">
      <c r="A6" s="20"/>
      <c r="B6" s="21"/>
      <c r="C6" s="25"/>
      <c r="D6" s="21"/>
      <c r="E6" s="21"/>
      <c r="F6" s="58"/>
      <c r="G6" s="58"/>
      <c r="H6" s="58"/>
      <c r="I6" s="58"/>
      <c r="J6" s="59"/>
      <c r="K6" s="59"/>
    </row>
    <row r="7" spans="1:14" ht="13.5" customHeight="1" thickBot="1" x14ac:dyDescent="0.25">
      <c r="A7" s="36"/>
      <c r="B7" s="37"/>
      <c r="C7" s="38"/>
      <c r="D7" s="38"/>
      <c r="E7" s="38"/>
      <c r="F7" s="85" t="s">
        <v>89</v>
      </c>
      <c r="G7" s="87" t="s">
        <v>61</v>
      </c>
      <c r="H7" s="87" t="s">
        <v>90</v>
      </c>
      <c r="I7" s="87" t="s">
        <v>91</v>
      </c>
      <c r="J7" s="87" t="s">
        <v>129</v>
      </c>
      <c r="K7" s="89" t="s">
        <v>130</v>
      </c>
      <c r="L7" s="39"/>
      <c r="M7" s="39"/>
    </row>
    <row r="8" spans="1:14" ht="15.75" customHeight="1" thickBot="1" x14ac:dyDescent="0.25">
      <c r="A8" s="60"/>
      <c r="B8" s="84" t="s">
        <v>1</v>
      </c>
      <c r="C8" s="67" t="s">
        <v>62</v>
      </c>
      <c r="D8" s="68"/>
      <c r="E8" s="84" t="s">
        <v>36</v>
      </c>
      <c r="F8" s="86"/>
      <c r="G8" s="88"/>
      <c r="H8" s="88"/>
      <c r="I8" s="88"/>
      <c r="J8" s="88"/>
      <c r="K8" s="90"/>
      <c r="L8" s="39"/>
      <c r="M8" s="39"/>
    </row>
    <row r="9" spans="1:14" x14ac:dyDescent="0.2">
      <c r="A9" s="73">
        <v>1</v>
      </c>
      <c r="B9" s="73" t="s">
        <v>63</v>
      </c>
      <c r="C9" s="44" t="s">
        <v>3</v>
      </c>
      <c r="D9" s="47" t="s">
        <v>0</v>
      </c>
      <c r="E9" s="126" t="s">
        <v>131</v>
      </c>
      <c r="F9" s="108">
        <v>7150</v>
      </c>
      <c r="G9" s="108">
        <f t="shared" ref="G9:G38" si="0">F9*0.16</f>
        <v>1144</v>
      </c>
      <c r="H9" s="108">
        <f t="shared" ref="H9:H47" si="1">SUM(F9:G9)</f>
        <v>8294</v>
      </c>
      <c r="I9" s="108">
        <f>H9/2</f>
        <v>4147</v>
      </c>
      <c r="J9" s="108">
        <f>H9*1</f>
        <v>8294</v>
      </c>
      <c r="K9" s="108">
        <f t="shared" ref="K9:K49" si="2">SUM(J9:J9)</f>
        <v>8294</v>
      </c>
      <c r="L9" s="40"/>
      <c r="M9" s="40"/>
      <c r="N9" s="35"/>
    </row>
    <row r="10" spans="1:14" x14ac:dyDescent="0.2">
      <c r="A10" s="103">
        <v>2</v>
      </c>
      <c r="B10" s="103" t="s">
        <v>64</v>
      </c>
      <c r="C10" s="140" t="s">
        <v>3</v>
      </c>
      <c r="D10" s="141" t="s">
        <v>0</v>
      </c>
      <c r="E10" s="103" t="s">
        <v>123</v>
      </c>
      <c r="F10" s="142">
        <v>7150</v>
      </c>
      <c r="G10" s="142">
        <f t="shared" si="0"/>
        <v>1144</v>
      </c>
      <c r="H10" s="142">
        <f t="shared" si="1"/>
        <v>8294</v>
      </c>
      <c r="I10" s="143">
        <f t="shared" ref="I10:I49" si="3">H10/2</f>
        <v>4147</v>
      </c>
      <c r="J10" s="143">
        <f t="shared" ref="J10:J49" si="4">H10*1</f>
        <v>8294</v>
      </c>
      <c r="K10" s="142">
        <f t="shared" si="2"/>
        <v>8294</v>
      </c>
      <c r="L10" s="40"/>
      <c r="M10" s="40"/>
      <c r="N10" s="35"/>
    </row>
    <row r="11" spans="1:14" x14ac:dyDescent="0.2">
      <c r="A11" s="125">
        <v>3</v>
      </c>
      <c r="B11" s="125" t="s">
        <v>108</v>
      </c>
      <c r="C11" s="111"/>
      <c r="D11" s="112"/>
      <c r="E11" s="125" t="s">
        <v>123</v>
      </c>
      <c r="F11" s="12">
        <v>9500</v>
      </c>
      <c r="G11" s="12">
        <v>1520</v>
      </c>
      <c r="H11" s="12">
        <f>SUM(F11:G11)</f>
        <v>11020</v>
      </c>
      <c r="I11" s="12">
        <f t="shared" si="3"/>
        <v>5510</v>
      </c>
      <c r="J11" s="12">
        <f t="shared" si="4"/>
        <v>11020</v>
      </c>
      <c r="K11" s="12">
        <f t="shared" si="2"/>
        <v>11020</v>
      </c>
      <c r="L11" s="40"/>
      <c r="M11" s="40"/>
      <c r="N11" s="35"/>
    </row>
    <row r="12" spans="1:14" x14ac:dyDescent="0.2">
      <c r="A12" s="123">
        <v>4</v>
      </c>
      <c r="B12" s="124" t="s">
        <v>119</v>
      </c>
      <c r="C12" s="109"/>
      <c r="D12" s="110"/>
      <c r="E12" s="124" t="s">
        <v>131</v>
      </c>
      <c r="F12" s="50">
        <v>7150</v>
      </c>
      <c r="G12" s="50">
        <f>F12*0.16</f>
        <v>1144</v>
      </c>
      <c r="H12" s="50">
        <f>SUM(F12:G12)</f>
        <v>8294</v>
      </c>
      <c r="I12" s="50">
        <f>H12/2</f>
        <v>4147</v>
      </c>
      <c r="J12" s="50">
        <f>H12*1</f>
        <v>8294</v>
      </c>
      <c r="K12" s="50">
        <v>8294</v>
      </c>
      <c r="L12" s="40"/>
      <c r="M12" s="40"/>
      <c r="N12" s="35"/>
    </row>
    <row r="13" spans="1:14" x14ac:dyDescent="0.2">
      <c r="A13" s="125">
        <v>5</v>
      </c>
      <c r="B13" s="125" t="s">
        <v>96</v>
      </c>
      <c r="C13" s="111"/>
      <c r="D13" s="112"/>
      <c r="E13" s="125" t="s">
        <v>123</v>
      </c>
      <c r="F13" s="12">
        <v>7150</v>
      </c>
      <c r="G13" s="12">
        <f t="shared" ref="G13" si="5">F13*0.16</f>
        <v>1144</v>
      </c>
      <c r="H13" s="12">
        <f t="shared" ref="H13" si="6">SUM(F13:G13)</f>
        <v>8294</v>
      </c>
      <c r="I13" s="12">
        <f t="shared" si="3"/>
        <v>4147</v>
      </c>
      <c r="J13" s="12">
        <f t="shared" si="4"/>
        <v>8294</v>
      </c>
      <c r="K13" s="12">
        <f t="shared" si="2"/>
        <v>8294</v>
      </c>
      <c r="L13" s="40"/>
      <c r="M13" s="40"/>
      <c r="N13" s="35"/>
    </row>
    <row r="14" spans="1:14" x14ac:dyDescent="0.2">
      <c r="A14" s="91">
        <v>6</v>
      </c>
      <c r="B14" s="91" t="s">
        <v>66</v>
      </c>
      <c r="C14" s="113" t="s">
        <v>3</v>
      </c>
      <c r="D14" s="114" t="s">
        <v>0</v>
      </c>
      <c r="E14" s="91" t="s">
        <v>123</v>
      </c>
      <c r="F14" s="129">
        <v>7150</v>
      </c>
      <c r="G14" s="129">
        <f t="shared" si="0"/>
        <v>1144</v>
      </c>
      <c r="H14" s="129">
        <f t="shared" si="1"/>
        <v>8294</v>
      </c>
      <c r="I14" s="50">
        <f t="shared" si="3"/>
        <v>4147</v>
      </c>
      <c r="J14" s="50">
        <f t="shared" si="4"/>
        <v>8294</v>
      </c>
      <c r="K14" s="129">
        <f t="shared" si="2"/>
        <v>8294</v>
      </c>
      <c r="L14" s="40"/>
      <c r="M14" s="40"/>
      <c r="N14" s="35"/>
    </row>
    <row r="15" spans="1:14" x14ac:dyDescent="0.2">
      <c r="A15" s="125">
        <v>7</v>
      </c>
      <c r="B15" s="125" t="s">
        <v>97</v>
      </c>
      <c r="C15" s="111"/>
      <c r="D15" s="112"/>
      <c r="E15" s="125" t="s">
        <v>123</v>
      </c>
      <c r="F15" s="12">
        <v>7150</v>
      </c>
      <c r="G15" s="12">
        <f t="shared" ref="G15:G16" si="7">F15*0.16</f>
        <v>1144</v>
      </c>
      <c r="H15" s="12">
        <f t="shared" ref="H15:H16" si="8">SUM(F15:G15)</f>
        <v>8294</v>
      </c>
      <c r="I15" s="12">
        <f t="shared" si="3"/>
        <v>4147</v>
      </c>
      <c r="J15" s="12">
        <f t="shared" si="4"/>
        <v>8294</v>
      </c>
      <c r="K15" s="12">
        <f t="shared" si="2"/>
        <v>8294</v>
      </c>
      <c r="L15" s="40"/>
      <c r="M15" s="40"/>
      <c r="N15" s="35"/>
    </row>
    <row r="16" spans="1:14" x14ac:dyDescent="0.2">
      <c r="A16" s="11">
        <v>8</v>
      </c>
      <c r="B16" s="11" t="s">
        <v>118</v>
      </c>
      <c r="C16" s="45"/>
      <c r="D16" s="48"/>
      <c r="E16" s="91" t="s">
        <v>123</v>
      </c>
      <c r="F16" s="49">
        <v>7150</v>
      </c>
      <c r="G16" s="49">
        <f t="shared" si="7"/>
        <v>1144</v>
      </c>
      <c r="H16" s="49">
        <f t="shared" si="8"/>
        <v>8294</v>
      </c>
      <c r="I16" s="50">
        <f t="shared" si="3"/>
        <v>4147</v>
      </c>
      <c r="J16" s="50">
        <f t="shared" si="4"/>
        <v>8294</v>
      </c>
      <c r="K16" s="49">
        <v>7150</v>
      </c>
      <c r="L16" s="40"/>
      <c r="M16" s="40"/>
      <c r="N16" s="35"/>
    </row>
    <row r="17" spans="1:14" x14ac:dyDescent="0.2">
      <c r="A17" s="8">
        <v>9</v>
      </c>
      <c r="B17" s="8" t="s">
        <v>68</v>
      </c>
      <c r="C17" s="44" t="s">
        <v>3</v>
      </c>
      <c r="D17" s="47" t="s">
        <v>0</v>
      </c>
      <c r="E17" s="125" t="s">
        <v>123</v>
      </c>
      <c r="F17" s="9">
        <v>9500</v>
      </c>
      <c r="G17" s="9">
        <v>1520</v>
      </c>
      <c r="H17" s="9">
        <f>SUM(F17:G17)</f>
        <v>11020</v>
      </c>
      <c r="I17" s="12">
        <f t="shared" si="3"/>
        <v>5510</v>
      </c>
      <c r="J17" s="12">
        <f t="shared" si="4"/>
        <v>11020</v>
      </c>
      <c r="K17" s="9">
        <f t="shared" si="2"/>
        <v>11020</v>
      </c>
      <c r="L17" s="40"/>
      <c r="M17" s="40"/>
      <c r="N17" s="35"/>
    </row>
    <row r="18" spans="1:14" x14ac:dyDescent="0.2">
      <c r="A18" s="11">
        <v>10</v>
      </c>
      <c r="B18" s="11" t="s">
        <v>69</v>
      </c>
      <c r="C18" s="45" t="s">
        <v>3</v>
      </c>
      <c r="D18" s="48" t="s">
        <v>0</v>
      </c>
      <c r="E18" s="91" t="s">
        <v>123</v>
      </c>
      <c r="F18" s="49">
        <v>9500</v>
      </c>
      <c r="G18" s="49">
        <f t="shared" si="0"/>
        <v>1520</v>
      </c>
      <c r="H18" s="49">
        <f t="shared" si="1"/>
        <v>11020</v>
      </c>
      <c r="I18" s="50">
        <f t="shared" si="3"/>
        <v>5510</v>
      </c>
      <c r="J18" s="50">
        <f t="shared" si="4"/>
        <v>11020</v>
      </c>
      <c r="K18" s="49">
        <f t="shared" si="2"/>
        <v>11020</v>
      </c>
      <c r="L18" s="40"/>
      <c r="M18" s="40"/>
      <c r="N18" s="35"/>
    </row>
    <row r="19" spans="1:14" x14ac:dyDescent="0.2">
      <c r="A19" s="8">
        <v>11</v>
      </c>
      <c r="B19" s="8" t="s">
        <v>70</v>
      </c>
      <c r="C19" s="44" t="s">
        <v>3</v>
      </c>
      <c r="D19" s="47" t="s">
        <v>0</v>
      </c>
      <c r="E19" s="125" t="s">
        <v>123</v>
      </c>
      <c r="F19" s="9">
        <v>9500</v>
      </c>
      <c r="G19" s="9">
        <f t="shared" si="0"/>
        <v>1520</v>
      </c>
      <c r="H19" s="9">
        <f t="shared" si="1"/>
        <v>11020</v>
      </c>
      <c r="I19" s="12">
        <f t="shared" si="3"/>
        <v>5510</v>
      </c>
      <c r="J19" s="12">
        <f t="shared" si="4"/>
        <v>11020</v>
      </c>
      <c r="K19" s="9">
        <f t="shared" si="2"/>
        <v>11020</v>
      </c>
      <c r="L19" s="40"/>
      <c r="M19" s="40"/>
      <c r="N19" s="35"/>
    </row>
    <row r="20" spans="1:14" x14ac:dyDescent="0.2">
      <c r="A20" s="11">
        <v>12</v>
      </c>
      <c r="B20" s="11" t="s">
        <v>10</v>
      </c>
      <c r="C20" s="45" t="s">
        <v>3</v>
      </c>
      <c r="D20" s="48" t="s">
        <v>0</v>
      </c>
      <c r="E20" s="91" t="s">
        <v>123</v>
      </c>
      <c r="F20" s="49">
        <v>15950</v>
      </c>
      <c r="G20" s="49">
        <v>2552</v>
      </c>
      <c r="H20" s="49">
        <f>SUM(F20:G20)</f>
        <v>18502</v>
      </c>
      <c r="I20" s="50">
        <f t="shared" si="3"/>
        <v>9251</v>
      </c>
      <c r="J20" s="50">
        <f t="shared" si="4"/>
        <v>18502</v>
      </c>
      <c r="K20" s="49">
        <f t="shared" si="2"/>
        <v>18502</v>
      </c>
      <c r="L20" s="40"/>
      <c r="M20" s="40"/>
      <c r="N20" s="35"/>
    </row>
    <row r="21" spans="1:14" x14ac:dyDescent="0.2">
      <c r="A21" s="8">
        <v>13</v>
      </c>
      <c r="B21" s="8" t="s">
        <v>98</v>
      </c>
      <c r="C21" s="44"/>
      <c r="D21" s="47"/>
      <c r="E21" s="125" t="s">
        <v>123</v>
      </c>
      <c r="F21" s="9">
        <v>7150</v>
      </c>
      <c r="G21" s="9">
        <f t="shared" si="0"/>
        <v>1144</v>
      </c>
      <c r="H21" s="9">
        <f t="shared" si="1"/>
        <v>8294</v>
      </c>
      <c r="I21" s="12">
        <f t="shared" si="3"/>
        <v>4147</v>
      </c>
      <c r="J21" s="12">
        <f t="shared" si="4"/>
        <v>8294</v>
      </c>
      <c r="K21" s="9">
        <f t="shared" si="2"/>
        <v>8294</v>
      </c>
      <c r="L21" s="40"/>
      <c r="M21" s="40"/>
      <c r="N21" s="35"/>
    </row>
    <row r="22" spans="1:14" x14ac:dyDescent="0.2">
      <c r="A22" s="11">
        <v>14</v>
      </c>
      <c r="B22" s="11" t="s">
        <v>71</v>
      </c>
      <c r="C22" s="45" t="s">
        <v>3</v>
      </c>
      <c r="D22" s="48" t="s">
        <v>0</v>
      </c>
      <c r="E22" s="91" t="s">
        <v>123</v>
      </c>
      <c r="F22" s="49">
        <v>9500</v>
      </c>
      <c r="G22" s="49">
        <f t="shared" ref="G22" si="9">F22*0.16</f>
        <v>1520</v>
      </c>
      <c r="H22" s="49">
        <f t="shared" ref="H22" si="10">SUM(F22:G22)</f>
        <v>11020</v>
      </c>
      <c r="I22" s="50">
        <f t="shared" si="3"/>
        <v>5510</v>
      </c>
      <c r="J22" s="50">
        <f t="shared" si="4"/>
        <v>11020</v>
      </c>
      <c r="K22" s="49">
        <f t="shared" si="2"/>
        <v>11020</v>
      </c>
      <c r="L22" s="40"/>
      <c r="M22" s="40"/>
      <c r="N22" s="35"/>
    </row>
    <row r="23" spans="1:14" x14ac:dyDescent="0.2">
      <c r="A23" s="8">
        <v>15</v>
      </c>
      <c r="B23" s="8" t="s">
        <v>72</v>
      </c>
      <c r="C23" s="44" t="s">
        <v>3</v>
      </c>
      <c r="D23" s="47" t="s">
        <v>0</v>
      </c>
      <c r="E23" s="125" t="s">
        <v>123</v>
      </c>
      <c r="F23" s="9">
        <v>7150</v>
      </c>
      <c r="G23" s="9">
        <f t="shared" si="0"/>
        <v>1144</v>
      </c>
      <c r="H23" s="9">
        <f t="shared" si="1"/>
        <v>8294</v>
      </c>
      <c r="I23" s="12">
        <f t="shared" si="3"/>
        <v>4147</v>
      </c>
      <c r="J23" s="12">
        <f t="shared" si="4"/>
        <v>8294</v>
      </c>
      <c r="K23" s="9">
        <f t="shared" si="2"/>
        <v>8294</v>
      </c>
      <c r="L23" s="40"/>
      <c r="M23" s="40"/>
      <c r="N23" s="35"/>
    </row>
    <row r="24" spans="1:14" x14ac:dyDescent="0.2">
      <c r="A24" s="11">
        <v>16</v>
      </c>
      <c r="B24" s="11" t="s">
        <v>86</v>
      </c>
      <c r="C24" s="45" t="s">
        <v>3</v>
      </c>
      <c r="D24" s="48" t="s">
        <v>0</v>
      </c>
      <c r="E24" s="91" t="s">
        <v>123</v>
      </c>
      <c r="F24" s="49">
        <v>7150</v>
      </c>
      <c r="G24" s="49">
        <f t="shared" si="0"/>
        <v>1144</v>
      </c>
      <c r="H24" s="49">
        <f t="shared" si="1"/>
        <v>8294</v>
      </c>
      <c r="I24" s="50">
        <f t="shared" si="3"/>
        <v>4147</v>
      </c>
      <c r="J24" s="50">
        <f t="shared" si="4"/>
        <v>8294</v>
      </c>
      <c r="K24" s="49">
        <f t="shared" si="2"/>
        <v>8294</v>
      </c>
      <c r="L24" s="40"/>
      <c r="M24" s="40"/>
      <c r="N24" s="35"/>
    </row>
    <row r="25" spans="1:14" customFormat="1" ht="15" x14ac:dyDescent="0.25">
      <c r="A25" s="125">
        <v>17</v>
      </c>
      <c r="B25" s="125" t="s">
        <v>99</v>
      </c>
      <c r="C25" s="117"/>
      <c r="D25" s="118"/>
      <c r="E25" s="125" t="s">
        <v>123</v>
      </c>
      <c r="F25" s="12">
        <v>29150</v>
      </c>
      <c r="G25" s="12">
        <v>4664</v>
      </c>
      <c r="H25" s="12">
        <f>SUM(F25:G25)</f>
        <v>33814</v>
      </c>
      <c r="I25" s="12">
        <f t="shared" si="3"/>
        <v>16907</v>
      </c>
      <c r="J25" s="12">
        <f t="shared" si="4"/>
        <v>33814</v>
      </c>
      <c r="K25" s="12">
        <f t="shared" si="2"/>
        <v>33814</v>
      </c>
      <c r="L25" s="40"/>
      <c r="M25" s="40"/>
      <c r="N25" s="34"/>
    </row>
    <row r="26" spans="1:14" customFormat="1" ht="15" x14ac:dyDescent="0.25">
      <c r="A26" s="91">
        <v>18</v>
      </c>
      <c r="B26" s="91" t="s">
        <v>59</v>
      </c>
      <c r="C26" s="127"/>
      <c r="D26" s="128"/>
      <c r="E26" s="91" t="s">
        <v>123</v>
      </c>
      <c r="F26" s="129">
        <v>15950</v>
      </c>
      <c r="G26" s="129">
        <v>2552</v>
      </c>
      <c r="H26" s="129">
        <f>SUM(F26:G26)</f>
        <v>18502</v>
      </c>
      <c r="I26" s="50">
        <f t="shared" si="3"/>
        <v>9251</v>
      </c>
      <c r="J26" s="50">
        <f t="shared" si="4"/>
        <v>18502</v>
      </c>
      <c r="K26" s="129">
        <f t="shared" si="2"/>
        <v>18502</v>
      </c>
      <c r="L26" s="40"/>
      <c r="M26" s="40"/>
      <c r="N26" s="34"/>
    </row>
    <row r="27" spans="1:14" customFormat="1" ht="15" x14ac:dyDescent="0.25">
      <c r="A27" s="125">
        <v>19</v>
      </c>
      <c r="B27" s="125" t="s">
        <v>109</v>
      </c>
      <c r="C27" s="117"/>
      <c r="D27" s="118"/>
      <c r="E27" s="125" t="s">
        <v>123</v>
      </c>
      <c r="F27" s="12">
        <v>9500</v>
      </c>
      <c r="G27" s="12">
        <f t="shared" ref="G27" si="11">F27*0.16</f>
        <v>1520</v>
      </c>
      <c r="H27" s="12">
        <f t="shared" ref="H27" si="12">SUM(F27:G27)</f>
        <v>11020</v>
      </c>
      <c r="I27" s="12">
        <f t="shared" si="3"/>
        <v>5510</v>
      </c>
      <c r="J27" s="12">
        <f t="shared" si="4"/>
        <v>11020</v>
      </c>
      <c r="K27" s="12">
        <f t="shared" si="2"/>
        <v>11020</v>
      </c>
      <c r="L27" s="40"/>
      <c r="M27" s="40"/>
      <c r="N27" s="34"/>
    </row>
    <row r="28" spans="1:14" x14ac:dyDescent="0.2">
      <c r="A28" s="91">
        <v>20</v>
      </c>
      <c r="B28" s="91" t="s">
        <v>74</v>
      </c>
      <c r="C28" s="127" t="s">
        <v>3</v>
      </c>
      <c r="D28" s="128" t="s">
        <v>0</v>
      </c>
      <c r="E28" s="91" t="s">
        <v>123</v>
      </c>
      <c r="F28" s="129">
        <v>7150</v>
      </c>
      <c r="G28" s="129">
        <f>F28*0.16</f>
        <v>1144</v>
      </c>
      <c r="H28" s="129">
        <f>SUM(F28:G28)</f>
        <v>8294</v>
      </c>
      <c r="I28" s="50">
        <f t="shared" si="3"/>
        <v>4147</v>
      </c>
      <c r="J28" s="50">
        <f t="shared" si="4"/>
        <v>8294</v>
      </c>
      <c r="K28" s="129">
        <f t="shared" si="2"/>
        <v>8294</v>
      </c>
      <c r="L28" s="40"/>
      <c r="M28" s="40"/>
      <c r="N28" s="35"/>
    </row>
    <row r="29" spans="1:14" x14ac:dyDescent="0.2">
      <c r="A29" s="125">
        <v>21</v>
      </c>
      <c r="B29" s="125" t="s">
        <v>75</v>
      </c>
      <c r="C29" s="117" t="s">
        <v>3</v>
      </c>
      <c r="D29" s="118" t="s">
        <v>0</v>
      </c>
      <c r="E29" s="125" t="s">
        <v>123</v>
      </c>
      <c r="F29" s="12">
        <v>7150</v>
      </c>
      <c r="G29" s="12">
        <f t="shared" si="0"/>
        <v>1144</v>
      </c>
      <c r="H29" s="12">
        <f t="shared" si="1"/>
        <v>8294</v>
      </c>
      <c r="I29" s="12">
        <f t="shared" si="3"/>
        <v>4147</v>
      </c>
      <c r="J29" s="12">
        <f t="shared" si="4"/>
        <v>8294</v>
      </c>
      <c r="K29" s="12">
        <f t="shared" si="2"/>
        <v>8294</v>
      </c>
      <c r="L29" s="40"/>
      <c r="M29" s="40"/>
      <c r="N29" s="35"/>
    </row>
    <row r="30" spans="1:14" customFormat="1" ht="15" x14ac:dyDescent="0.25">
      <c r="A30" s="124">
        <v>22</v>
      </c>
      <c r="B30" s="124" t="s">
        <v>52</v>
      </c>
      <c r="C30" s="130" t="s">
        <v>3</v>
      </c>
      <c r="D30" s="131" t="s">
        <v>0</v>
      </c>
      <c r="E30" s="124" t="s">
        <v>123</v>
      </c>
      <c r="F30" s="50">
        <v>15950</v>
      </c>
      <c r="G30" s="50">
        <v>2552</v>
      </c>
      <c r="H30" s="50">
        <f>SUM(F30:G30)</f>
        <v>18502</v>
      </c>
      <c r="I30" s="50">
        <f t="shared" si="3"/>
        <v>9251</v>
      </c>
      <c r="J30" s="50">
        <f t="shared" si="4"/>
        <v>18502</v>
      </c>
      <c r="K30" s="50">
        <f t="shared" si="2"/>
        <v>18502</v>
      </c>
      <c r="L30" s="40"/>
      <c r="M30" s="40"/>
      <c r="N30" s="34"/>
    </row>
    <row r="31" spans="1:14" customFormat="1" ht="15" x14ac:dyDescent="0.25">
      <c r="A31" s="104">
        <v>23</v>
      </c>
      <c r="B31" s="104" t="s">
        <v>100</v>
      </c>
      <c r="C31" s="132"/>
      <c r="D31" s="133"/>
      <c r="E31" s="104" t="s">
        <v>123</v>
      </c>
      <c r="F31" s="106">
        <v>15950</v>
      </c>
      <c r="G31" s="106">
        <v>2552</v>
      </c>
      <c r="H31" s="106">
        <f>SUM(F31:G31)</f>
        <v>18502</v>
      </c>
      <c r="I31" s="12">
        <f t="shared" si="3"/>
        <v>9251</v>
      </c>
      <c r="J31" s="12">
        <f t="shared" si="4"/>
        <v>18502</v>
      </c>
      <c r="K31" s="106">
        <f t="shared" si="2"/>
        <v>18502</v>
      </c>
      <c r="L31" s="40"/>
      <c r="M31" s="40"/>
      <c r="N31" s="34"/>
    </row>
    <row r="32" spans="1:14" customFormat="1" ht="15" x14ac:dyDescent="0.25">
      <c r="A32" s="124">
        <v>24</v>
      </c>
      <c r="B32" s="124" t="s">
        <v>120</v>
      </c>
      <c r="C32" s="130"/>
      <c r="D32" s="131"/>
      <c r="E32" s="124" t="s">
        <v>123</v>
      </c>
      <c r="F32" s="50">
        <v>9500</v>
      </c>
      <c r="G32" s="50">
        <v>1520</v>
      </c>
      <c r="H32" s="50">
        <v>11020</v>
      </c>
      <c r="I32" s="50">
        <f t="shared" si="3"/>
        <v>5510</v>
      </c>
      <c r="J32" s="50">
        <f t="shared" si="4"/>
        <v>11020</v>
      </c>
      <c r="K32" s="50">
        <v>9500</v>
      </c>
      <c r="L32" s="40"/>
      <c r="M32" s="40"/>
      <c r="N32" s="34"/>
    </row>
    <row r="33" spans="1:14" customFormat="1" ht="15" x14ac:dyDescent="0.25">
      <c r="A33" s="125">
        <v>25</v>
      </c>
      <c r="B33" s="125" t="s">
        <v>110</v>
      </c>
      <c r="C33" s="117"/>
      <c r="D33" s="118"/>
      <c r="E33" s="125" t="s">
        <v>123</v>
      </c>
      <c r="F33" s="12">
        <v>9500</v>
      </c>
      <c r="G33" s="12">
        <f t="shared" ref="G33:G34" si="13">F33*0.16</f>
        <v>1520</v>
      </c>
      <c r="H33" s="12">
        <f t="shared" ref="H33:H34" si="14">SUM(F33:G33)</f>
        <v>11020</v>
      </c>
      <c r="I33" s="12">
        <f t="shared" si="3"/>
        <v>5510</v>
      </c>
      <c r="J33" s="12">
        <f t="shared" si="4"/>
        <v>11020</v>
      </c>
      <c r="K33" s="12">
        <f t="shared" si="2"/>
        <v>11020</v>
      </c>
      <c r="L33" s="40"/>
      <c r="M33" s="40"/>
      <c r="N33" s="34"/>
    </row>
    <row r="34" spans="1:14" customFormat="1" ht="15" x14ac:dyDescent="0.25">
      <c r="A34" s="91">
        <v>26</v>
      </c>
      <c r="B34" s="91" t="s">
        <v>111</v>
      </c>
      <c r="C34" s="127"/>
      <c r="D34" s="128"/>
      <c r="E34" s="91" t="s">
        <v>123</v>
      </c>
      <c r="F34" s="129">
        <v>9500</v>
      </c>
      <c r="G34" s="129">
        <f t="shared" si="13"/>
        <v>1520</v>
      </c>
      <c r="H34" s="129">
        <f t="shared" si="14"/>
        <v>11020</v>
      </c>
      <c r="I34" s="50">
        <f t="shared" si="3"/>
        <v>5510</v>
      </c>
      <c r="J34" s="50">
        <f t="shared" si="4"/>
        <v>11020</v>
      </c>
      <c r="K34" s="129">
        <f t="shared" si="2"/>
        <v>11020</v>
      </c>
      <c r="L34" s="40"/>
      <c r="M34" s="40"/>
      <c r="N34" s="34"/>
    </row>
    <row r="35" spans="1:14" customFormat="1" ht="15" x14ac:dyDescent="0.25">
      <c r="A35" s="125">
        <v>27</v>
      </c>
      <c r="B35" s="125" t="s">
        <v>55</v>
      </c>
      <c r="C35" s="117" t="s">
        <v>3</v>
      </c>
      <c r="D35" s="118" t="s">
        <v>0</v>
      </c>
      <c r="E35" s="125" t="s">
        <v>123</v>
      </c>
      <c r="F35" s="12">
        <v>20350</v>
      </c>
      <c r="G35" s="12">
        <v>3256</v>
      </c>
      <c r="H35" s="12">
        <f>SUM(F35:G35)</f>
        <v>23606</v>
      </c>
      <c r="I35" s="12">
        <f t="shared" si="3"/>
        <v>11803</v>
      </c>
      <c r="J35" s="12">
        <f t="shared" si="4"/>
        <v>23606</v>
      </c>
      <c r="K35" s="12">
        <f t="shared" si="2"/>
        <v>23606</v>
      </c>
      <c r="L35" s="40"/>
      <c r="M35" s="40"/>
      <c r="N35" s="34"/>
    </row>
    <row r="36" spans="1:14" customFormat="1" ht="15" x14ac:dyDescent="0.25">
      <c r="A36" s="91">
        <v>28</v>
      </c>
      <c r="B36" s="91" t="s">
        <v>117</v>
      </c>
      <c r="C36" s="127"/>
      <c r="D36" s="128"/>
      <c r="E36" s="91" t="s">
        <v>123</v>
      </c>
      <c r="F36" s="129">
        <v>15950</v>
      </c>
      <c r="G36" s="129">
        <v>2552</v>
      </c>
      <c r="H36" s="129">
        <f>SUM(F36:G36)</f>
        <v>18502</v>
      </c>
      <c r="I36" s="50">
        <f t="shared" si="3"/>
        <v>9251</v>
      </c>
      <c r="J36" s="50">
        <f t="shared" si="4"/>
        <v>18502</v>
      </c>
      <c r="K36" s="129">
        <f t="shared" si="2"/>
        <v>18502</v>
      </c>
      <c r="L36" s="40"/>
      <c r="M36" s="40"/>
      <c r="N36" s="34"/>
    </row>
    <row r="37" spans="1:14" x14ac:dyDescent="0.2">
      <c r="A37" s="125">
        <v>29</v>
      </c>
      <c r="B37" s="125" t="s">
        <v>77</v>
      </c>
      <c r="C37" s="117" t="s">
        <v>3</v>
      </c>
      <c r="D37" s="118" t="s">
        <v>0</v>
      </c>
      <c r="E37" s="104" t="s">
        <v>123</v>
      </c>
      <c r="F37" s="12">
        <v>25000</v>
      </c>
      <c r="G37" s="12">
        <f t="shared" ref="G37" si="15">F37*0.16</f>
        <v>4000</v>
      </c>
      <c r="H37" s="12">
        <f t="shared" ref="H37" si="16">SUM(F37:G37)</f>
        <v>29000</v>
      </c>
      <c r="I37" s="12">
        <f t="shared" si="3"/>
        <v>14500</v>
      </c>
      <c r="J37" s="12">
        <f t="shared" si="4"/>
        <v>29000</v>
      </c>
      <c r="K37" s="12">
        <f t="shared" si="2"/>
        <v>29000</v>
      </c>
      <c r="L37" s="40"/>
      <c r="M37" s="40"/>
      <c r="N37" s="35"/>
    </row>
    <row r="38" spans="1:14" x14ac:dyDescent="0.2">
      <c r="A38" s="91">
        <v>30</v>
      </c>
      <c r="B38" s="91" t="s">
        <v>78</v>
      </c>
      <c r="C38" s="127" t="s">
        <v>3</v>
      </c>
      <c r="D38" s="128" t="s">
        <v>0</v>
      </c>
      <c r="E38" s="124" t="s">
        <v>123</v>
      </c>
      <c r="F38" s="129">
        <v>9500</v>
      </c>
      <c r="G38" s="129">
        <f t="shared" si="0"/>
        <v>1520</v>
      </c>
      <c r="H38" s="129">
        <f t="shared" si="1"/>
        <v>11020</v>
      </c>
      <c r="I38" s="50">
        <f t="shared" si="3"/>
        <v>5510</v>
      </c>
      <c r="J38" s="50">
        <f t="shared" si="4"/>
        <v>11020</v>
      </c>
      <c r="K38" s="129">
        <f t="shared" si="2"/>
        <v>11020</v>
      </c>
      <c r="L38" s="40"/>
      <c r="M38" s="40"/>
      <c r="N38" s="35"/>
    </row>
    <row r="39" spans="1:14" x14ac:dyDescent="0.2">
      <c r="A39" s="125">
        <v>31</v>
      </c>
      <c r="B39" s="125" t="s">
        <v>79</v>
      </c>
      <c r="C39" s="117" t="s">
        <v>3</v>
      </c>
      <c r="D39" s="118" t="s">
        <v>0</v>
      </c>
      <c r="E39" s="104" t="s">
        <v>123</v>
      </c>
      <c r="F39" s="12">
        <v>9500</v>
      </c>
      <c r="G39" s="12">
        <v>1520</v>
      </c>
      <c r="H39" s="12">
        <f t="shared" si="1"/>
        <v>11020</v>
      </c>
      <c r="I39" s="12">
        <f t="shared" si="3"/>
        <v>5510</v>
      </c>
      <c r="J39" s="12">
        <f t="shared" si="4"/>
        <v>11020</v>
      </c>
      <c r="K39" s="12">
        <f t="shared" si="2"/>
        <v>11020</v>
      </c>
      <c r="L39" s="40"/>
      <c r="M39" s="40"/>
      <c r="N39" s="35"/>
    </row>
    <row r="40" spans="1:14" x14ac:dyDescent="0.2">
      <c r="A40" s="91">
        <v>32</v>
      </c>
      <c r="B40" s="91" t="s">
        <v>112</v>
      </c>
      <c r="C40" s="127"/>
      <c r="D40" s="128"/>
      <c r="E40" s="124" t="s">
        <v>123</v>
      </c>
      <c r="F40" s="129">
        <v>7150</v>
      </c>
      <c r="G40" s="129">
        <f t="shared" ref="G40" si="17">F40*0.16</f>
        <v>1144</v>
      </c>
      <c r="H40" s="129">
        <f t="shared" ref="H40" si="18">SUM(F40:G40)</f>
        <v>8294</v>
      </c>
      <c r="I40" s="50">
        <f t="shared" si="3"/>
        <v>4147</v>
      </c>
      <c r="J40" s="50">
        <f t="shared" si="4"/>
        <v>8294</v>
      </c>
      <c r="K40" s="129">
        <f t="shared" si="2"/>
        <v>8294</v>
      </c>
      <c r="L40" s="40"/>
      <c r="M40" s="40"/>
      <c r="N40" s="35"/>
    </row>
    <row r="41" spans="1:14" x14ac:dyDescent="0.2">
      <c r="A41" s="125">
        <v>33</v>
      </c>
      <c r="B41" s="125" t="s">
        <v>101</v>
      </c>
      <c r="C41" s="117"/>
      <c r="D41" s="118"/>
      <c r="E41" s="104" t="s">
        <v>123</v>
      </c>
      <c r="F41" s="12">
        <v>7150</v>
      </c>
      <c r="G41" s="12">
        <f t="shared" ref="G41" si="19">F41*0.16</f>
        <v>1144</v>
      </c>
      <c r="H41" s="12">
        <f t="shared" ref="H41" si="20">SUM(F41:G41)</f>
        <v>8294</v>
      </c>
      <c r="I41" s="12">
        <f t="shared" si="3"/>
        <v>4147</v>
      </c>
      <c r="J41" s="12">
        <f t="shared" si="4"/>
        <v>8294</v>
      </c>
      <c r="K41" s="12">
        <f t="shared" si="2"/>
        <v>8294</v>
      </c>
      <c r="L41" s="40"/>
      <c r="M41" s="40"/>
      <c r="N41" s="35"/>
    </row>
    <row r="42" spans="1:14" x14ac:dyDescent="0.2">
      <c r="A42" s="91">
        <v>34</v>
      </c>
      <c r="B42" s="91" t="s">
        <v>22</v>
      </c>
      <c r="C42" s="127" t="s">
        <v>3</v>
      </c>
      <c r="D42" s="128" t="s">
        <v>0</v>
      </c>
      <c r="E42" s="124" t="s">
        <v>123</v>
      </c>
      <c r="F42" s="129">
        <v>15950</v>
      </c>
      <c r="G42" s="129">
        <v>2552</v>
      </c>
      <c r="H42" s="129">
        <f>SUM(F42:G42)</f>
        <v>18502</v>
      </c>
      <c r="I42" s="50">
        <f t="shared" si="3"/>
        <v>9251</v>
      </c>
      <c r="J42" s="50">
        <f t="shared" si="4"/>
        <v>18502</v>
      </c>
      <c r="K42" s="129">
        <f t="shared" si="2"/>
        <v>18502</v>
      </c>
      <c r="L42" s="40"/>
      <c r="M42" s="40"/>
      <c r="N42" s="35"/>
    </row>
    <row r="43" spans="1:14" x14ac:dyDescent="0.2">
      <c r="A43" s="125">
        <v>35</v>
      </c>
      <c r="B43" s="125" t="s">
        <v>113</v>
      </c>
      <c r="C43" s="117"/>
      <c r="D43" s="118"/>
      <c r="E43" s="104" t="s">
        <v>123</v>
      </c>
      <c r="F43" s="12">
        <v>9500</v>
      </c>
      <c r="G43" s="12">
        <v>1520</v>
      </c>
      <c r="H43" s="12">
        <f t="shared" ref="H43" si="21">SUM(F43:G43)</f>
        <v>11020</v>
      </c>
      <c r="I43" s="12">
        <f t="shared" si="3"/>
        <v>5510</v>
      </c>
      <c r="J43" s="12">
        <f t="shared" si="4"/>
        <v>11020</v>
      </c>
      <c r="K43" s="12">
        <f t="shared" si="2"/>
        <v>11020</v>
      </c>
      <c r="L43" s="40"/>
      <c r="M43" s="40"/>
      <c r="N43" s="35"/>
    </row>
    <row r="44" spans="1:14" x14ac:dyDescent="0.2">
      <c r="A44" s="91">
        <v>36</v>
      </c>
      <c r="B44" s="91" t="s">
        <v>107</v>
      </c>
      <c r="C44" s="127"/>
      <c r="D44" s="128"/>
      <c r="E44" s="124" t="s">
        <v>123</v>
      </c>
      <c r="F44" s="129">
        <v>15950</v>
      </c>
      <c r="G44" s="129">
        <v>2552</v>
      </c>
      <c r="H44" s="129">
        <f>SUM(F44:G44)</f>
        <v>18502</v>
      </c>
      <c r="I44" s="50">
        <f t="shared" si="3"/>
        <v>9251</v>
      </c>
      <c r="J44" s="50">
        <f t="shared" si="4"/>
        <v>18502</v>
      </c>
      <c r="K44" s="129">
        <f t="shared" si="2"/>
        <v>18502</v>
      </c>
      <c r="L44" s="40"/>
      <c r="M44" s="40"/>
      <c r="N44" s="35"/>
    </row>
    <row r="45" spans="1:14" x14ac:dyDescent="0.2">
      <c r="A45" s="8">
        <v>37</v>
      </c>
      <c r="B45" s="8" t="s">
        <v>121</v>
      </c>
      <c r="C45" s="44"/>
      <c r="D45" s="47"/>
      <c r="E45" s="104" t="s">
        <v>123</v>
      </c>
      <c r="F45" s="9">
        <v>9500</v>
      </c>
      <c r="G45" s="9">
        <v>1520</v>
      </c>
      <c r="H45" s="9">
        <f>SUM(F45:G45)</f>
        <v>11020</v>
      </c>
      <c r="I45" s="12">
        <f t="shared" si="3"/>
        <v>5510</v>
      </c>
      <c r="J45" s="12">
        <f t="shared" si="4"/>
        <v>11020</v>
      </c>
      <c r="K45" s="9">
        <f t="shared" si="2"/>
        <v>11020</v>
      </c>
      <c r="L45" s="40"/>
      <c r="M45" s="40"/>
      <c r="N45" s="35"/>
    </row>
    <row r="46" spans="1:14" x14ac:dyDescent="0.2">
      <c r="A46" s="11">
        <v>38</v>
      </c>
      <c r="B46" s="11" t="s">
        <v>28</v>
      </c>
      <c r="C46" s="45" t="s">
        <v>3</v>
      </c>
      <c r="D46" s="48" t="s">
        <v>0</v>
      </c>
      <c r="E46" s="124" t="s">
        <v>123</v>
      </c>
      <c r="F46" s="49">
        <v>15950</v>
      </c>
      <c r="G46" s="49">
        <v>2552</v>
      </c>
      <c r="H46" s="49">
        <f>SUM(F46:G46)</f>
        <v>18502</v>
      </c>
      <c r="I46" s="50">
        <f t="shared" si="3"/>
        <v>9251</v>
      </c>
      <c r="J46" s="50">
        <f>H46*1</f>
        <v>18502</v>
      </c>
      <c r="K46" s="49">
        <f t="shared" si="2"/>
        <v>18502</v>
      </c>
      <c r="L46" s="40"/>
      <c r="M46" s="40"/>
      <c r="N46" s="35"/>
    </row>
    <row r="47" spans="1:14" x14ac:dyDescent="0.2">
      <c r="A47" s="8">
        <v>39</v>
      </c>
      <c r="B47" s="8" t="s">
        <v>84</v>
      </c>
      <c r="C47" s="44" t="s">
        <v>3</v>
      </c>
      <c r="D47" s="47" t="s">
        <v>0</v>
      </c>
      <c r="E47" s="104" t="s">
        <v>123</v>
      </c>
      <c r="F47" s="9">
        <v>9500</v>
      </c>
      <c r="G47" s="9">
        <v>1520</v>
      </c>
      <c r="H47" s="9">
        <f t="shared" si="1"/>
        <v>11020</v>
      </c>
      <c r="I47" s="12">
        <f t="shared" si="3"/>
        <v>5510</v>
      </c>
      <c r="J47" s="12">
        <f t="shared" si="4"/>
        <v>11020</v>
      </c>
      <c r="K47" s="9">
        <f t="shared" si="2"/>
        <v>11020</v>
      </c>
      <c r="L47" s="40"/>
      <c r="M47" s="40"/>
      <c r="N47" s="35"/>
    </row>
    <row r="48" spans="1:14" ht="13.5" thickBot="1" x14ac:dyDescent="0.25">
      <c r="A48" s="100">
        <v>40</v>
      </c>
      <c r="B48" s="100" t="s">
        <v>83</v>
      </c>
      <c r="C48" s="45" t="s">
        <v>3</v>
      </c>
      <c r="D48" s="48" t="s">
        <v>0</v>
      </c>
      <c r="E48" s="134" t="s">
        <v>123</v>
      </c>
      <c r="F48" s="101">
        <v>9500</v>
      </c>
      <c r="G48" s="101">
        <f>F48*0.16</f>
        <v>1520</v>
      </c>
      <c r="H48" s="101">
        <f>SUM(F48:G48)</f>
        <v>11020</v>
      </c>
      <c r="I48" s="135">
        <f t="shared" si="3"/>
        <v>5510</v>
      </c>
      <c r="J48" s="135">
        <f t="shared" si="4"/>
        <v>11020</v>
      </c>
      <c r="K48" s="101">
        <f t="shared" si="2"/>
        <v>11020</v>
      </c>
      <c r="L48" s="40"/>
      <c r="M48" s="40"/>
      <c r="N48" s="35"/>
    </row>
    <row r="49" spans="1:14" ht="13.5" thickBot="1" x14ac:dyDescent="0.25">
      <c r="A49" s="115"/>
      <c r="B49" s="116"/>
      <c r="C49" s="117"/>
      <c r="D49" s="118"/>
      <c r="E49" s="119"/>
      <c r="F49" s="120">
        <f>SUM(F9:F48)</f>
        <v>444700</v>
      </c>
      <c r="G49" s="120">
        <f>SUM(G9:G48)</f>
        <v>71152</v>
      </c>
      <c r="H49" s="120">
        <f>SUM(H9:H48)</f>
        <v>515852</v>
      </c>
      <c r="I49" s="121">
        <f t="shared" si="3"/>
        <v>257926</v>
      </c>
      <c r="J49" s="121">
        <f t="shared" si="4"/>
        <v>515852</v>
      </c>
      <c r="K49" s="122">
        <f t="shared" si="2"/>
        <v>515852</v>
      </c>
      <c r="L49" s="40"/>
      <c r="M49" s="40"/>
      <c r="N49" s="35"/>
    </row>
  </sheetData>
  <mergeCells count="6">
    <mergeCell ref="F7:F8"/>
    <mergeCell ref="G7:G8"/>
    <mergeCell ref="H7:H8"/>
    <mergeCell ref="K7:K8"/>
    <mergeCell ref="J7:J8"/>
    <mergeCell ref="I7:I8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ASIMILADOS MARZO 2021</vt:lpstr>
      <vt:lpstr>HONORAIOS MARZO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2021-04-14T16:00:24Z</cp:lastPrinted>
  <dcterms:created xsi:type="dcterms:W3CDTF">2018-04-17T14:17:21Z</dcterms:created>
  <dcterms:modified xsi:type="dcterms:W3CDTF">2021-04-14T16:01:12Z</dcterms:modified>
</cp:coreProperties>
</file>